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DieseArbeitsmappe" defaultThemeVersion="124226"/>
  <mc:AlternateContent xmlns:mc="http://schemas.openxmlformats.org/markup-compatibility/2006">
    <mc:Choice Requires="x15">
      <x15ac:absPath xmlns:x15ac="http://schemas.microsoft.com/office/spreadsheetml/2010/11/ac" url="O:\Abteilung 3\Referat 31\_Förderprogramme\_Formblätter\2026\Jahresbauprogramm\"/>
    </mc:Choice>
  </mc:AlternateContent>
  <xr:revisionPtr revIDLastSave="0" documentId="13_ncr:1_{E56AB637-9219-48F4-A13C-FB4C91324B30}" xr6:coauthVersionLast="47" xr6:coauthVersionMax="47" xr10:uidLastSave="{00000000-0000-0000-0000-000000000000}"/>
  <bookViews>
    <workbookView xWindow="22932" yWindow="1104" windowWidth="23256" windowHeight="13896" activeTab="1" xr2:uid="{00000000-000D-0000-FFFF-FFFF00000000}"/>
  </bookViews>
  <sheets>
    <sheet name="Seite1" sheetId="1" r:id="rId1"/>
    <sheet name="Seite2" sheetId="10" r:id="rId2"/>
    <sheet name="Seite3" sheetId="14" r:id="rId3"/>
    <sheet name="Seite4" sheetId="2" r:id="rId4"/>
    <sheet name="Seite5" sheetId="3" r:id="rId5"/>
    <sheet name="Seite6" sheetId="15" r:id="rId6"/>
    <sheet name="Dropdown Datenschutz" sheetId="16" state="hidden" r:id="rId7"/>
    <sheet name="Tabelle1" sheetId="8" state="hidden" r:id="rId8"/>
  </sheets>
  <definedNames>
    <definedName name="_xlnm.Print_Area" localSheetId="0">Seite1!$B$1:$K$49</definedName>
    <definedName name="_xlnm.Print_Area" localSheetId="1">Seite2!$B$1:$K$50</definedName>
    <definedName name="_xlnm.Print_Area" localSheetId="2">Seite3!$B$1:$Q$37</definedName>
    <definedName name="_xlnm.Print_Area" localSheetId="3">Seite4!$B$1:$L$40</definedName>
    <definedName name="_xlnm.Print_Area" localSheetId="4">Seite5!$A$1:$M$42</definedName>
    <definedName name="_xlnm.Print_Area" localSheetId="5">Seite6!$B$1:$Q$65</definedName>
    <definedName name="Regierung_der_Oberpfalz__________________Emeramsplatz_8_____________________________________________________________________________________93047_Regensburg">Seite1!$D$6</definedName>
    <definedName name="Regierung_der_Oberpfalz__________________Emeramsplatz_8_________________________________________________93047_Regensburg">Seite1!$D$6</definedName>
    <definedName name="Regierung_von_Oberbayern___________Maximilianstarße_39______________________________80538_München">Seite1!$D$6</definedName>
    <definedName name="Text39" localSheetId="3">Seite4!#REF!</definedName>
    <definedName name="Z_B9EB359A_ABB4_4EA4_9EEE_3079241B1178_.wvu.Cols" localSheetId="0" hidden="1">Seite1!$A:$A</definedName>
    <definedName name="Z_B9EB359A_ABB4_4EA4_9EEE_3079241B1178_.wvu.Cols" localSheetId="3" hidden="1">Seite4!$A:$A</definedName>
    <definedName name="Z_B9EB359A_ABB4_4EA4_9EEE_3079241B1178_.wvu.Cols" localSheetId="4" hidden="1">Seite5!#REF!</definedName>
    <definedName name="Z_B9EB359A_ABB4_4EA4_9EEE_3079241B1178_.wvu.PrintArea" localSheetId="0" hidden="1">Seite1!$B$1:$K$49</definedName>
    <definedName name="Z_B9EB359A_ABB4_4EA4_9EEE_3079241B1178_.wvu.PrintArea" localSheetId="3" hidden="1">Seite4!$B$1:$L$40</definedName>
    <definedName name="Z_B9EB359A_ABB4_4EA4_9EEE_3079241B1178_.wvu.PrintArea" localSheetId="4" hidden="1">Seite5!$A$1:$M$42</definedName>
    <definedName name="Z_B9EB359A_ABB4_4EA4_9EEE_3079241B1178_.wvu.Rows" localSheetId="4" hidden="1">Seite5!$42:$42</definedName>
  </definedNames>
  <calcPr calcId="191029"/>
  <customWorkbookViews>
    <customWorkbookView name="OBB/IIC1/Wiedemann - Persönliche Ansicht" guid="{B9EB359A-ABB4-4EA4-9EEE-3079241B1178}" mergeInterval="0" personalView="1" maximized="1" windowWidth="1711" windowHeight="9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4" l="1"/>
  <c r="O12" i="14"/>
  <c r="S30" i="14" l="1"/>
  <c r="I24" i="10" l="1"/>
  <c r="M20" i="10"/>
  <c r="I18" i="10"/>
  <c r="I22" i="10" s="1"/>
  <c r="I21" i="10" l="1"/>
  <c r="I39" i="3" l="1"/>
  <c r="I37" i="3"/>
  <c r="I35" i="3"/>
  <c r="I33" i="3"/>
  <c r="I29" i="3"/>
  <c r="M26" i="14" l="1"/>
  <c r="J44" i="10" l="1"/>
  <c r="I44" i="10"/>
  <c r="G44" i="10"/>
  <c r="K9" i="14" l="1"/>
  <c r="M9" i="14" s="1"/>
  <c r="K19" i="14"/>
  <c r="M19" i="14" s="1"/>
  <c r="M30" i="14" l="1"/>
  <c r="H43" i="10"/>
  <c r="H41" i="10"/>
  <c r="H40" i="10"/>
  <c r="H35" i="10"/>
  <c r="H33" i="10"/>
  <c r="H32" i="10"/>
  <c r="H42" i="10"/>
  <c r="H39" i="10"/>
  <c r="H38" i="10"/>
  <c r="H37" i="10"/>
  <c r="H36" i="10"/>
  <c r="K18" i="2"/>
  <c r="J18" i="2"/>
  <c r="K11" i="2"/>
  <c r="K12" i="2"/>
  <c r="J11" i="2"/>
  <c r="J12" i="2"/>
  <c r="H44" i="10" l="1"/>
  <c r="I48" i="10"/>
  <c r="I32" i="1"/>
  <c r="O26" i="14" l="1"/>
  <c r="O19" i="14"/>
  <c r="P19" i="14" s="1"/>
  <c r="I36" i="1" s="1"/>
  <c r="O9" i="14"/>
  <c r="P12" i="14" s="1"/>
  <c r="P26" i="14"/>
  <c r="I35" i="1" s="1"/>
  <c r="J15" i="3"/>
  <c r="F20" i="2" l="1"/>
  <c r="I34" i="1"/>
  <c r="E16" i="3"/>
  <c r="M33" i="14"/>
  <c r="E17" i="3"/>
  <c r="F21" i="2"/>
  <c r="E18" i="3"/>
  <c r="I18" i="3" s="1"/>
  <c r="F22" i="2"/>
  <c r="S33" i="14"/>
  <c r="S35" i="14" s="1"/>
  <c r="F23" i="3"/>
  <c r="J16" i="3"/>
  <c r="J18" i="3"/>
  <c r="K19" i="2"/>
  <c r="J19" i="2"/>
  <c r="L18" i="3" l="1"/>
  <c r="F26" i="2"/>
  <c r="P13" i="14"/>
  <c r="E10" i="3"/>
  <c r="E23" i="3" l="1"/>
  <c r="J25" i="2"/>
  <c r="F16" i="2" l="1"/>
  <c r="F27" i="2" s="1"/>
  <c r="I15" i="3"/>
  <c r="G16" i="2"/>
  <c r="F10" i="3"/>
  <c r="I8" i="3"/>
  <c r="I9" i="3"/>
  <c r="L10" i="3"/>
  <c r="I12" i="3"/>
  <c r="J12" i="3"/>
  <c r="L12" i="3"/>
  <c r="I13" i="3"/>
  <c r="J13" i="3"/>
  <c r="L13" i="3"/>
  <c r="I14" i="3"/>
  <c r="J14" i="3"/>
  <c r="L14" i="3"/>
  <c r="I21" i="3"/>
  <c r="J21" i="3"/>
  <c r="I22" i="3"/>
  <c r="J22" i="3"/>
  <c r="J10" i="2"/>
  <c r="K10" i="2"/>
  <c r="J13" i="2"/>
  <c r="K13" i="2"/>
  <c r="J14" i="2"/>
  <c r="K14" i="2"/>
  <c r="J15" i="2"/>
  <c r="J17" i="2"/>
  <c r="J26" i="2" s="1"/>
  <c r="K17" i="2"/>
  <c r="K26" i="2" s="1"/>
  <c r="L15" i="3"/>
  <c r="I23" i="3" l="1"/>
  <c r="J23" i="3"/>
  <c r="L23" i="3"/>
  <c r="I10" i="3"/>
  <c r="J16" i="2"/>
  <c r="J27" i="2" s="1"/>
  <c r="K16" i="2"/>
  <c r="K27" i="2" l="1"/>
</calcChain>
</file>

<file path=xl/sharedStrings.xml><?xml version="1.0" encoding="utf-8"?>
<sst xmlns="http://schemas.openxmlformats.org/spreadsheetml/2006/main" count="328" uniqueCount="278">
  <si>
    <t>Datum</t>
  </si>
  <si>
    <t>Eingang bei der Bewilligungsstelle</t>
  </si>
  <si>
    <t>Anschrift</t>
  </si>
  <si>
    <t>Telefon, Telefax</t>
  </si>
  <si>
    <t>E-Mail</t>
  </si>
  <si>
    <t>Betreuer</t>
  </si>
  <si>
    <t>2. Beantragt wird</t>
  </si>
  <si>
    <t>€</t>
  </si>
  <si>
    <t>Gemarkung</t>
  </si>
  <si>
    <t>Band</t>
  </si>
  <si>
    <t>Blatt</t>
  </si>
  <si>
    <t>Flur-Nummer</t>
  </si>
  <si>
    <t>Anzahl</t>
  </si>
  <si>
    <t>Bauherr</t>
  </si>
  <si>
    <t>Name, Firmenbezeichnung</t>
  </si>
  <si>
    <t>Name, Anschrift</t>
  </si>
  <si>
    <t>(Regierungen, Landeshauptstadt München, Städte Augsburg und Nürnberg)</t>
  </si>
  <si>
    <t>An</t>
  </si>
  <si>
    <t>Tilgung v.H.</t>
  </si>
  <si>
    <t>Eigenleistungen</t>
  </si>
  <si>
    <t>3. Angaben zum Gebäude</t>
  </si>
  <si>
    <t>4. Angaben zur Wohn- und Nutzfläche</t>
  </si>
  <si>
    <t>Wohnungen/ Pflegeplätze (Gesamt)</t>
  </si>
  <si>
    <t>Andere Wohnungen/Pflegeplätze</t>
  </si>
  <si>
    <t>Zu modernisierende Wohnungen/Pflegeplätze</t>
  </si>
  <si>
    <t>B</t>
  </si>
  <si>
    <t>Geldgeber und Art der Finanzierungsmittel</t>
  </si>
  <si>
    <t>Nennbetrag</t>
  </si>
  <si>
    <t>Darlehensrest</t>
  </si>
  <si>
    <t>Zins</t>
  </si>
  <si>
    <t>v.H.</t>
  </si>
  <si>
    <t>v.H</t>
  </si>
  <si>
    <t>Tilgung</t>
  </si>
  <si>
    <t>Jährliche Leistungen (aus Nennbetrag)</t>
  </si>
  <si>
    <t>Zinsen</t>
  </si>
  <si>
    <t>Summe A</t>
  </si>
  <si>
    <t>A</t>
  </si>
  <si>
    <t>Summe B</t>
  </si>
  <si>
    <t>Gesamtfinanzierung (A + B)</t>
  </si>
  <si>
    <t>Die Mieterhöhung soll vorgenommen werden</t>
  </si>
  <si>
    <t>nach § 558 BGB. Die Vergleichsmiete nach der Modernisierung beträgt</t>
  </si>
  <si>
    <t>10.</t>
  </si>
  <si>
    <r>
      <t>Geldgeber und Art der Finanzierungsmittel</t>
    </r>
    <r>
      <rPr>
        <sz val="9"/>
        <rFont val="Arial"/>
        <family val="2"/>
      </rPr>
      <t xml:space="preserve"> </t>
    </r>
  </si>
  <si>
    <t>b) über 15 v.H.                  der Gesamtkosten (neu)</t>
  </si>
  <si>
    <t>jährliche Leistungen (aus Nennbetrag)</t>
  </si>
  <si>
    <t>11.</t>
  </si>
  <si>
    <t>Durch die Modernisierung erhöht sich die Kostenmiete voraussichtlich um</t>
  </si>
  <si>
    <t>Zins     v.H.</t>
  </si>
  <si>
    <t>Bemerkungen:</t>
  </si>
  <si>
    <t>nach § 559 BGB. Die Mieterhöhung wird mit</t>
  </si>
  <si>
    <t>ohne Instandhaltung (mietenwirksam)</t>
  </si>
  <si>
    <t>Tilgung                                   €</t>
  </si>
  <si>
    <t>Zinsen (mietenwirksam)           €</t>
  </si>
  <si>
    <t>Baunebenkosten</t>
  </si>
  <si>
    <t>Summe bisherige Gesamtkosten</t>
  </si>
  <si>
    <t>Berechnung der Mieterhöhung aus Modernisierung</t>
  </si>
  <si>
    <t>Mietausfallwagnis</t>
  </si>
  <si>
    <t>Summe der erhöhten jährlichen Aufwendungen</t>
  </si>
  <si>
    <t>€ je m² Wohnfläche monatlich</t>
  </si>
  <si>
    <t>b) über 15 v.H.                  der Gesamtkosten</t>
  </si>
  <si>
    <t>Zinsen             €</t>
  </si>
  <si>
    <t>Erbbauzinsen</t>
  </si>
  <si>
    <t>Summe Modernisierungskosten</t>
  </si>
  <si>
    <t>Darlehensreste</t>
  </si>
  <si>
    <t>Eigenleistungen                  a) innerhalb 15 v.H.</t>
  </si>
  <si>
    <r>
      <t xml:space="preserve">Jährliche Zinsen </t>
    </r>
    <r>
      <rPr>
        <sz val="8"/>
        <rFont val="Arial"/>
        <family val="2"/>
      </rPr>
      <t>(aus mietenwirksamen Modernisierungskosten)</t>
    </r>
  </si>
  <si>
    <t>Die Miete beträgt vor Durchführung der Modernisierungsmaßnahme</t>
  </si>
  <si>
    <t>Zinsen (Nennbetrag)    €</t>
  </si>
  <si>
    <t>Tilgung            €</t>
  </si>
  <si>
    <t>Eigenleistungen                   a) innerhalb 15 v.H.</t>
  </si>
  <si>
    <t>Die durchschnittliche Kostenmiete vor der Modernisierung beträgt</t>
  </si>
  <si>
    <t>Die durchschnittliche Kostenmiete nach der Modernisierung beträgt damit</t>
  </si>
  <si>
    <t>Geschäftszeichen</t>
  </si>
  <si>
    <t xml:space="preserve">Finanzierungsplan für öffentlich geförderten Wohnraum </t>
  </si>
  <si>
    <t></t>
  </si>
  <si>
    <t>Lage (Gemeinde, Ortsteil, Straße, Haus-Nr.)</t>
  </si>
  <si>
    <t>Telefon, E-Mail</t>
  </si>
  <si>
    <t>Notar</t>
  </si>
  <si>
    <t>Steuer-Id-Nr. / Umsatzsteuer-Id-Nr.</t>
  </si>
  <si>
    <r>
      <t xml:space="preserve">Eigenleistungen </t>
    </r>
    <r>
      <rPr>
        <sz val="8"/>
        <rFont val="Arial"/>
        <family val="2"/>
      </rPr>
      <t>(z.B. Grundstücks- und Gebäudewert)</t>
    </r>
  </si>
  <si>
    <r>
      <t xml:space="preserve">Summe Fremdmittel
</t>
    </r>
    <r>
      <rPr>
        <sz val="8"/>
        <rFont val="Arial"/>
        <family val="2"/>
      </rPr>
      <t>(siehe beigefügte Aufstellung)</t>
    </r>
  </si>
  <si>
    <t>ein Zuschuss (Basis)</t>
  </si>
  <si>
    <t>Zuschuss (Basis)</t>
  </si>
  <si>
    <t>Abschreibung (inkl. Sonderabschreibung wenn zutreffend)</t>
  </si>
  <si>
    <t>vorgenommen (höchstens 8 v.H.)</t>
  </si>
  <si>
    <t>Bindung</t>
  </si>
  <si>
    <t>*)zugelassene stationäre Pflegeeinrichtungen nach §§ 71 u. 72 SGB XI</t>
  </si>
  <si>
    <r>
      <t xml:space="preserve"> </t>
    </r>
    <r>
      <rPr>
        <b/>
        <sz val="10"/>
        <rFont val="Arial"/>
        <family val="2"/>
      </rPr>
      <t xml:space="preserve">15-jähriger </t>
    </r>
  </si>
  <si>
    <t xml:space="preserve"> mit          10-jähriger </t>
  </si>
  <si>
    <r>
      <t xml:space="preserve">     </t>
    </r>
    <r>
      <rPr>
        <b/>
        <sz val="10"/>
        <rFont val="Arial"/>
        <family val="2"/>
      </rPr>
      <t xml:space="preserve">20-jähriger </t>
    </r>
  </si>
  <si>
    <t>Angaben zur Miete bei freifinanziertem / nicht preisgebundenem Wohnraum</t>
  </si>
  <si>
    <t>10.1</t>
  </si>
  <si>
    <t>10.2</t>
  </si>
  <si>
    <t xml:space="preserve"> v.H. der mietenwirksamen Modernisierungskosten</t>
  </si>
  <si>
    <t xml:space="preserve"> €/je m² Wohnfläche monatlich</t>
  </si>
  <si>
    <t xml:space="preserve"> €/je m² Wohnfläche mtl.</t>
  </si>
  <si>
    <t>Regierung von Oberbayern           Maximilianstarße 39                              80538 München</t>
  </si>
  <si>
    <t>Regierung von Niederbayern           Regierungsplatz 540                            84028 Landshut</t>
  </si>
  <si>
    <t>Regierung der Oberpfalz                  Emeramsplatz 8                                 93047 Regensburg</t>
  </si>
  <si>
    <t>Regierung von Oberfranken              Ludwigstraße 20                                95444 Bayreuth</t>
  </si>
  <si>
    <t>Regierung von Mittelfranken             Promenade 27                                   91522 Ansbach</t>
  </si>
  <si>
    <t>Regierung von Unterfranken             Peterplatz 9                                      97070 Würzburg</t>
  </si>
  <si>
    <t>Regierung von Schwaben                Fronhof 10                                         86152 Augsburg</t>
  </si>
  <si>
    <t>Stadt Nürnberg                                       Stab Wohnen                                       Marienstraße 6                                            90402 Nürnberg</t>
  </si>
  <si>
    <t>Stadt Augsburg                            Wohnraumförderung und Wohnen                Mittlerer Lech 5                                          86150 Augsburg</t>
  </si>
  <si>
    <t>Stadt München                                 Referat für Stadtplanung und Bauordnung                              Blumenstraße 31                               80331 München</t>
  </si>
  <si>
    <t>bitte Adressat auswählen</t>
  </si>
  <si>
    <t xml:space="preserve">Finanzierungsplan für freifinanzierten / nicht preisgebundenen Wohnraum </t>
  </si>
  <si>
    <t>Finanzierungsplan (A= bisherige Gesamtkosten, B= Modernisierungs- und Instandsetzungskosten)</t>
  </si>
  <si>
    <t xml:space="preserve">
     Bewerbung
     </t>
  </si>
  <si>
    <r>
      <t>Jahresbauprogramm 2027 - Modernisierung von Mietwohnraum in Mehrfamilienhäusern sowie Pflegeplätzen in zugelassenen stationären Pflegeeinrichtungen</t>
    </r>
    <r>
      <rPr>
        <sz val="10"/>
        <rFont val="Arial"/>
        <family val="2"/>
      </rPr>
      <t>*)</t>
    </r>
  </si>
  <si>
    <t>Unterschrifte(en) Bevollmächtigter / Betreuer</t>
  </si>
  <si>
    <t>Unterschrift(en) Antragsteller / Darlehensnehmer</t>
  </si>
  <si>
    <t>Die Angaben in dieser Bewerbung wurden nach bestem Wissen und Gewissen abgegeben. Sie gelten auch gegenüber der Bayerischen Landesbodenkreditanstalt.</t>
  </si>
  <si>
    <t>über die wesentlichen</t>
  </si>
  <si>
    <t>Ich handle/ wir handeln ausschließlich auf eigene Rechnung.</t>
  </si>
  <si>
    <t xml:space="preserve">Mit dem Vorhaben wurde noch nicht begonnen.  </t>
  </si>
  <si>
    <t>Als Vorhabenbeginn gelten der Baubeginn (Aushub des Mutterbodens), der Kaufvertrag für eine Kaufeigentumsmaßnahme oder grundsätzlich der Abschluss eines der Bauausführung zuzurechnenden Lieferungs- oder Leistungsvertrags.</t>
  </si>
  <si>
    <t>Prüfungsvermerk der Bewilligungsstelle</t>
  </si>
  <si>
    <t>Der Antragsteller/in wurde in einem persönlichen Gespräch am</t>
  </si>
  <si>
    <t>Förder-, Darlehens-, Zuschuss- und Sicherheitsbedingungen informiert.</t>
  </si>
  <si>
    <t>Die Bewerbung wurde geprüft.</t>
  </si>
  <si>
    <t xml:space="preserve">Die Bewerbung wird befürwortet. </t>
  </si>
  <si>
    <t>ein Zuschuss (Barrierefreiheit - Aufzug)</t>
  </si>
  <si>
    <t>Zuschuss (Aufzug)</t>
  </si>
  <si>
    <t>Zuschuss (Grundrisse)</t>
  </si>
  <si>
    <t>Bauwerk</t>
  </si>
  <si>
    <t>m²</t>
  </si>
  <si>
    <t>Die Kosten der Kostengruppen "Bauwerk - Baukonstruktion" und 
"Bauwerk - technische Anlagen" betragen je m² Wohnfläche:</t>
  </si>
  <si>
    <t>Gesamtkosten</t>
  </si>
  <si>
    <t>6.7</t>
  </si>
  <si>
    <t>Austattung und Kunstwerke</t>
  </si>
  <si>
    <t>6.6</t>
  </si>
  <si>
    <t xml:space="preserve">Außenanlagen </t>
  </si>
  <si>
    <t>6.5</t>
  </si>
  <si>
    <t>Bauwerk - Technische Anlagen</t>
  </si>
  <si>
    <t>6.4</t>
  </si>
  <si>
    <t>Bauwerk - Baukonstruktion</t>
  </si>
  <si>
    <t>6.3</t>
  </si>
  <si>
    <t>Herrrichten und Erschließen</t>
  </si>
  <si>
    <t>6.2</t>
  </si>
  <si>
    <t>Grundstück</t>
  </si>
  <si>
    <t>6.1</t>
  </si>
  <si>
    <t>auf geförderten Wohnraum entfallen</t>
  </si>
  <si>
    <t>6. Gesamtkosten</t>
  </si>
  <si>
    <t>Förderfähige Gesamtfläche</t>
  </si>
  <si>
    <t>5.1.11</t>
  </si>
  <si>
    <t>5.1.10</t>
  </si>
  <si>
    <t>5.1.9</t>
  </si>
  <si>
    <t>Durchschnittliche Größe der Wohnungen:</t>
  </si>
  <si>
    <t>5.1.8</t>
  </si>
  <si>
    <t>5.1.7</t>
  </si>
  <si>
    <t>5.1.5</t>
  </si>
  <si>
    <t>5.1.4</t>
  </si>
  <si>
    <t>Summe der Wohnflächen</t>
  </si>
  <si>
    <t>5.1.3</t>
  </si>
  <si>
    <t>5.1.2</t>
  </si>
  <si>
    <t>5.1.1</t>
  </si>
  <si>
    <t>5.1</t>
  </si>
  <si>
    <t xml:space="preserve">Modernisierung von Wohnungen / Pflegeplätzen </t>
  </si>
  <si>
    <t>Anzahl der Garagen und Stellplätze</t>
  </si>
  <si>
    <t xml:space="preserve">Gewerbliche Räume </t>
  </si>
  <si>
    <t>Gemeinschaftsräume</t>
  </si>
  <si>
    <t>davon öffentl. gefördert **) mit Bescheid Nr.</t>
  </si>
  <si>
    <t xml:space="preserve">davon öffentl. gefördert**) mit Bescheid Nr. </t>
  </si>
  <si>
    <t xml:space="preserve">Ende Bindungsfrist falls bekannt </t>
  </si>
  <si>
    <t xml:space="preserve">davon  mietwirksame Modernisierungskosten </t>
  </si>
  <si>
    <r>
      <t xml:space="preserve">Jahr der Bezugsfertigkeit  </t>
    </r>
    <r>
      <rPr>
        <sz val="12"/>
        <rFont val="Arial"/>
        <family val="2"/>
      </rPr>
      <t xml:space="preserve">  </t>
    </r>
  </si>
  <si>
    <t>5. Angaben zur Wohn- und Nutzfläche</t>
  </si>
  <si>
    <t>5.1.6</t>
  </si>
  <si>
    <t>5.1.12</t>
  </si>
  <si>
    <t xml:space="preserve">8. </t>
  </si>
  <si>
    <t>9.</t>
  </si>
  <si>
    <t xml:space="preserve">7. </t>
  </si>
  <si>
    <t>Zuschüsse</t>
  </si>
  <si>
    <t>7.1</t>
  </si>
  <si>
    <t>Basiszuschuss</t>
  </si>
  <si>
    <t>Wohnfläche
m²</t>
  </si>
  <si>
    <t>Zuschussbetrag          €</t>
  </si>
  <si>
    <t>7.2</t>
  </si>
  <si>
    <t>Zuschuss Barrierefreies Bauen - Grundrisse</t>
  </si>
  <si>
    <t>max. 100 € / m² Wohnfläche</t>
  </si>
  <si>
    <t>7.3</t>
  </si>
  <si>
    <t>Zuschuss Barrierefreies Bauen - Aufzug</t>
  </si>
  <si>
    <t xml:space="preserve">20.000 € / Geschoss </t>
  </si>
  <si>
    <t>Barrierefrei erreichbare Geschosse (ohne EG)</t>
  </si>
  <si>
    <t xml:space="preserve">           </t>
  </si>
  <si>
    <t>7.4</t>
  </si>
  <si>
    <t>*Zuschüsse werden auf volle Hundert Euro abgerundet</t>
  </si>
  <si>
    <t>**) mit Bescheid Nr. ___vom</t>
  </si>
  <si>
    <t>6.0</t>
  </si>
  <si>
    <t xml:space="preserve">Wert der verwendeten Bauteile </t>
  </si>
  <si>
    <t>ein Zuschuss (Barrierefreiheit - Grundrisse; Abbau von Barrieren)</t>
  </si>
  <si>
    <t>davon barrierefreie Grundrisse; Abbau von Barrieren</t>
  </si>
  <si>
    <t>max. 400 € / m² Wohnfläche</t>
  </si>
  <si>
    <r>
      <t>Finanzierungsplan</t>
    </r>
    <r>
      <rPr>
        <sz val="10"/>
        <rFont val="Arial"/>
        <family val="2"/>
      </rPr>
      <t xml:space="preserve"> (A= bisherige Gesamtkosten, B= Modernisierungs- und Instandsetzungskosten )</t>
    </r>
  </si>
  <si>
    <t>* Zur Bewerbung Jahresbauprogramm 2027 Orientierung am aktuellen Zinssatz des Bayer. Modernisierungsprogramm</t>
  </si>
  <si>
    <t xml:space="preserve">Ich habe / Wir haben verstanden, dass eine Bewerbung für das Jahresbauprogramm keine Förderzusage oder Zustimmung zum vorzeitigen Maßnahmenbeginn bedeutet. </t>
  </si>
  <si>
    <t>davon Wohn- und Nebengebäude</t>
  </si>
  <si>
    <t>davon Garagen</t>
  </si>
  <si>
    <t>Darlehen Modernisierungsprogramm*</t>
  </si>
  <si>
    <t>5.1.13</t>
  </si>
  <si>
    <t xml:space="preserve">Gesamtgrundfläche </t>
  </si>
  <si>
    <t>Rechnerischer Gesamtzuschuss</t>
  </si>
  <si>
    <t>Gewährter Gesamtzuschuss</t>
  </si>
  <si>
    <t>ein Kapitalmarktdarlehen aus dem Modernisierungsprogramm</t>
  </si>
  <si>
    <t>Datum/Aktenzeichen</t>
  </si>
  <si>
    <t>Baubeginn voraussichtlich am</t>
  </si>
  <si>
    <t>Die Baugenehmigung (Art. 55 BayBO) bzw. baurechtliche Zulässigkeit des Bauvorhabens (Art. 58 BayBO) falls erforderlich</t>
  </si>
  <si>
    <t>Stand: Juli 2026</t>
  </si>
  <si>
    <r>
      <rPr>
        <b/>
        <sz val="10"/>
        <rFont val="Arial"/>
        <family val="2"/>
      </rPr>
      <t>Vorbemerkung:</t>
    </r>
    <r>
      <rPr>
        <sz val="10"/>
        <rFont val="Arial"/>
        <family val="2"/>
      </rPr>
      <t xml:space="preserve"> Die zur </t>
    </r>
    <r>
      <rPr>
        <b/>
        <sz val="10"/>
        <rFont val="Arial"/>
        <family val="2"/>
      </rPr>
      <t>Bewerbung für das Jahresbauprogramm 2027</t>
    </r>
    <r>
      <rPr>
        <sz val="10"/>
        <rFont val="Arial"/>
        <family val="2"/>
      </rPr>
      <t xml:space="preserve"> genannten Konditionen gelten vorbehaltlich des Inkrafttretens der Richtlinie zur Förderung des Wohnungsbaus in Bayern.</t>
    </r>
  </si>
  <si>
    <t>75% der Modernisierungskosten</t>
  </si>
  <si>
    <t>25% der Darlehenssumme</t>
  </si>
  <si>
    <t>1. Angaben über Bauherr/in, Betreuer/in und Notar/in</t>
  </si>
  <si>
    <t xml:space="preserve">Zutreffendes bitte ankreuzen         /      oder Feld ausfüllen     </t>
  </si>
  <si>
    <t xml:space="preserve">Formblatt MP </t>
  </si>
  <si>
    <t>10. Datenschutzinformationen gemäß Art. 13 und 14  DSGVO</t>
  </si>
  <si>
    <t>Kontakt der verantwortlichen Behörde:</t>
  </si>
  <si>
    <t>zutreffende Stelle bitte auswählen</t>
  </si>
  <si>
    <t>Kontaktdaten der/ des behördlichen Datenschutzbeauftragten:</t>
  </si>
  <si>
    <t>10.3</t>
  </si>
  <si>
    <t>Betroffenenrechte</t>
  </si>
  <si>
    <t>Nach der Datenschutz-Grundverordnung (DSGVO) stehen Ihnen folgende Rechte zu:</t>
  </si>
  <si>
    <t>•</t>
  </si>
  <si>
    <r>
      <t xml:space="preserve">Sie können </t>
    </r>
    <r>
      <rPr>
        <b/>
        <sz val="10"/>
        <color rgb="FF000000"/>
        <rFont val="Arial"/>
        <family val="2"/>
      </rPr>
      <t>Auskunft</t>
    </r>
    <r>
      <rPr>
        <sz val="10"/>
        <color rgb="FF000000"/>
        <rFont val="Arial"/>
        <family val="2"/>
      </rPr>
      <t xml:space="preserve"> verlangen, ob und ggf. welche personenbezogenen Daten wir von Ihnen verarbeiten und erhalten weitere mit der Verarbeitung zusammenhängende Informationen (Art.15 DSGVO). Bitte beachten Sie, dass dieses Auskunftsrecht in bestimmten Fällen eingeschränkt oder ausgeschlossen sein kann</t>
    </r>
  </si>
  <si>
    <t xml:space="preserve">	Sollten unrichtige personenbezogene Daten verarbeitet werden, steht Ihnen ein Recht auf Berichtigung zu (Art. 16 DSGVO).</t>
  </si>
  <si>
    <r>
      <rPr>
        <sz val="10"/>
        <color rgb="FF000000"/>
        <rFont val="Arial"/>
        <family val="2"/>
      </rPr>
      <t xml:space="preserve">Liegen die gesetzlichen Voraussetzungen vor, so können Sie die </t>
    </r>
    <r>
      <rPr>
        <b/>
        <sz val="10"/>
        <color rgb="FF000000"/>
        <rFont val="Arial"/>
        <family val="2"/>
      </rPr>
      <t>Löschung</t>
    </r>
    <r>
      <rPr>
        <sz val="10"/>
        <color rgb="FF000000"/>
        <rFont val="Arial"/>
        <family val="2"/>
      </rPr>
      <t xml:space="preserve"> Ihrer personenbezogenen Daten oder die </t>
    </r>
    <r>
      <rPr>
        <b/>
        <sz val="10"/>
        <color rgb="FF000000"/>
        <rFont val="Arial"/>
        <family val="2"/>
      </rPr>
      <t>Einschränkung ihrer Verarbeitung</t>
    </r>
    <r>
      <rPr>
        <sz val="10"/>
        <color rgb="FF000000"/>
        <rFont val="Arial"/>
        <family val="2"/>
      </rPr>
      <t xml:space="preserve"> verlangen (Art. 17 und 18 DSGVO). </t>
    </r>
    <r>
      <rPr>
        <sz val="10"/>
        <rFont val="Arial"/>
        <family val="2"/>
      </rPr>
      <t>Das Recht auf Löschung nach Art. 17 Abs. 1 und 2 DSGVO besteht jedoch unter anderem dann nicht, wenn die Verarbeitung personenbezogener Daten erforderlich ist zur Wahrnehmung einer Aufgabe, die im öffentlichen Interesse liegt oder in Ausübung öffentlicher Gewalt erfolgt (Art. 17 Abs. 3 Buchst. b DSGVO).</t>
    </r>
  </si>
  <si>
    <r>
      <rPr>
        <sz val="7"/>
        <color rgb="FF000000"/>
        <rFont val="Times New Roman"/>
        <family val="1"/>
      </rPr>
      <t xml:space="preserve"> </t>
    </r>
    <r>
      <rPr>
        <sz val="10"/>
        <color rgb="FF000000"/>
        <rFont val="Arial"/>
        <family val="2"/>
      </rPr>
      <t xml:space="preserve">Erfolgt die Verarbeitung zur Wahrnehmung einer öffentlichen Aufgabe (Art. 6 Abs. 1 Unterabsatz 1 Buchstabe e DSGVO), haben Sie das Recht, jederzeit gegen die Verarbeitung Ihrer Daten </t>
    </r>
    <r>
      <rPr>
        <b/>
        <sz val="10"/>
        <color rgb="FF000000"/>
        <rFont val="Arial"/>
        <family val="2"/>
      </rPr>
      <t>Widerspruch</t>
    </r>
    <r>
      <rPr>
        <sz val="10"/>
        <color rgb="FF000000"/>
        <rFont val="Arial"/>
        <family val="2"/>
      </rPr>
      <t xml:space="preserve"> einzulegen, wenn Sie hierfür Gründe haben, die sich aus Ihrer besonderen Situation ergeben (Art. 21 Abs. 1 Satz 1 DSGVO).</t>
    </r>
  </si>
  <si>
    <t>Sollten Sie von Ihrem Rechten Gebrauch machen, prüfen wir, ob die gesetzlichen Voraussetzungen hierfür erfüllt sind.
Weitere Einschränkungen, Modifikationen und gegebenenfalls Ausschlüsse der vorgenannten Rechte können sich aus der Datenschutz-Grundverordnung oder nationalen Rechtsvorschriften ergeben.</t>
  </si>
  <si>
    <t>10.4</t>
  </si>
  <si>
    <t>Beschwerderechte bei der Aufsichtsbehörde</t>
  </si>
  <si>
    <t>Ihnen steht weiterhin ein Beschwerderecht beim Bayerischen Landesbeauftragten für den Datenschutz zu. Diesen können Sie unter folgenden Kontaktdaten erreichen:
Postanschrift: Postfach 22 12 19, 80502 München
Hausanschrift: Wagmüllerstr. 18, 80538 München
Telefon: +49 89 212672-0
Telefax: +49 89 212672-50
Kontaktformular: https://www.datenschutz-bayern.de/service/complaint.html</t>
  </si>
  <si>
    <t>10.5</t>
  </si>
  <si>
    <r>
      <rPr>
        <sz val="10"/>
        <rFont val="Arial"/>
        <family val="2"/>
      </rPr>
      <t>Zwecke</t>
    </r>
    <r>
      <rPr>
        <sz val="10"/>
        <color rgb="FF000000"/>
        <rFont val="Arial"/>
        <family val="2"/>
      </rPr>
      <t xml:space="preserve"> der Datenverarbeitung: Die Datenverarbeitung dient der Prüfung der Berwerbung zum Jahresbauprogramm 2027</t>
    </r>
  </si>
  <si>
    <t>10.6</t>
  </si>
  <si>
    <t>Rechtsgrundlagen der Datenverarbeitung: Art. 6 Abs. 1 lit. e DSGVO iVm Art. 4 Abs. 1, 5 BayDSG</t>
  </si>
  <si>
    <t>10.7</t>
  </si>
  <si>
    <t xml:space="preserve">Empfänger der personenbezogenen Daten: </t>
  </si>
  <si>
    <t>Bayerisches Staatsministerium für Wohnen, Bau und Verkehr; Bayerische Landesbodenkreditanstalt</t>
  </si>
  <si>
    <t>10.8</t>
  </si>
  <si>
    <t>Dauer der Speicherung personenbezogener Daten:</t>
  </si>
  <si>
    <t>Die von der Bewilligungsstelle erhobenen Daten werden gelöscht, wenn sie zur Aufgabenerfüllung nicht mehr benötigt werden oder spätestens mit Ablauf der gesetzlichen Aufbewahrungsfristen</t>
  </si>
  <si>
    <t xml:space="preserve">10.9 </t>
  </si>
  <si>
    <t>Keine Pflicht zur Bereitstellung der Daten</t>
  </si>
  <si>
    <t xml:space="preserve">Die Angabe Ihrer personenbezogenen Daten erfolgt freiwillig. Sofern Sie diese Daten nicht bereitstellen, kann dies allerdings zur Folge haben, dass eine Prüfung Ihrer Bewerbung und eine Aufnahme in das Jahresbauprogramm nicht möglich sind. </t>
  </si>
  <si>
    <t>11. Erklärungen</t>
  </si>
  <si>
    <t>11.1</t>
  </si>
  <si>
    <r>
      <t xml:space="preserve">Ich habe / Wir haben verstanden, dass die zur </t>
    </r>
    <r>
      <rPr>
        <b/>
        <sz val="10"/>
        <rFont val="Arial"/>
        <family val="2"/>
      </rPr>
      <t>Bewerbung für das Jahresbauprogramm 2027</t>
    </r>
    <r>
      <rPr>
        <sz val="10"/>
        <rFont val="Arial"/>
        <family val="2"/>
      </rPr>
      <t xml:space="preserve"> genannten Konditionen vorbehaltlich des Inkrafttretens der Richtlinie zur Förderung des Wohnungsbaus in Bayern gelten. </t>
    </r>
  </si>
  <si>
    <t>11.2</t>
  </si>
  <si>
    <t>11.3</t>
  </si>
  <si>
    <t>11.4</t>
  </si>
  <si>
    <t>11.5</t>
  </si>
  <si>
    <t>Regierung von Oberbayern
Maximilianstraße 39
80538 München
089 2176 0
poststelle@reg-ob.bayern.de</t>
  </si>
  <si>
    <t>Regierung von Niederbayern
Regierungsplatz 540
84028 Landshut
0871 808 01
poststelle@reg-nb.bayern.de</t>
  </si>
  <si>
    <t>Regierung der Oberpfalz
Emmeramsplatz 8
93047 Regensburg
0941 5680 0
poststelle@reg-opf.bayern.de</t>
  </si>
  <si>
    <t>Regierung von Oberfranken
Ludwigstraße 20
95444 Bayreuth
0921 604 0
poststelle@reg-ofr.bayern.de</t>
  </si>
  <si>
    <t>Regierung von Mittelfranken
Promenade 27
91522 Ansbach
0981/53 - 0
poststelle@reg-mfr.bayern.de</t>
  </si>
  <si>
    <t>Regierung von Unterfranken
Peterplatz 9
97070 Würzburg
0931 380 00
poststelle@reg-ufr.bayern.de</t>
  </si>
  <si>
    <t xml:space="preserve">Regierung von Schwaben
Fronhof 10
86152 Augsburg 
0821 327 01
poststelle@reg-schw.bayern.de </t>
  </si>
  <si>
    <t>Stadt München
Referat für Stadtplanung und Bauordnung, HA III/13
Blumenstraße 31
80331 München
089 233 28436
plan.ha3.13@muenchen.de</t>
  </si>
  <si>
    <t>Stadt Nürnberg
Fuenferplatz 2
90402 Nürnberg
0911 231 0
poststelle@stadt.nuernberg.de</t>
  </si>
  <si>
    <t>Stadt Augsburg
Amt für Wohnbauförderung und Wohnen
Mittlerer Lech 5
86150 Augsburg
0821 324 4313
afwuw@augsburg.de</t>
  </si>
  <si>
    <t>Regierung von Oberbayern
Maximilianstraße 39
80538 München
Roland Weingut
089 2176 2910
Datenschutzbeauftragte@reg-ob.bayern.de</t>
  </si>
  <si>
    <t xml:space="preserve">Regierung von Niederbayern
Regierungsplatz 540
84028 Landshut
Ulrich Stemmler
0871 808 2300
datenschutz@reg-nb.bayern.de </t>
  </si>
  <si>
    <t>Regierung der Oberpfalz
Emmeramsplatz 8
93047 Regensburg
Dr. Manuela Ascher
0941 5680 1184
datenschutz@reg-opf.bayern.de</t>
  </si>
  <si>
    <t>Regierung von Oberfranken
Ludwigstraße 20
95444 Bayreuth
Dr. Alexander Schmidt
0921 604 1497
datenschutzbeauftragter@reg-ofr.bayern.de</t>
  </si>
  <si>
    <t>Regierung von Mittelfranken
Promenade 27
91522 Ansbach
Benedict Lucius
0981 53 0
Datenschutzbeauftragter@reg-mfr.bayern.de</t>
  </si>
  <si>
    <t>Regierung von Unterfranken
Peterplatz 9
97070 Würzburg
Frau Simone Preisendörfer
0931 380 1290                        Datenschutzbeauftragter@reg-ufr.bayern.de</t>
  </si>
  <si>
    <t xml:space="preserve">Regierung von Schwaben
Fronhof 10
86152 Augsburg
Behördlicher Datenschutzbeauftragter
0821 327 2008
Datenschutzbeauftragter@reg-schw.bayern.de </t>
  </si>
  <si>
    <t xml:space="preserve">Stadt München
Blumenstraße 31
80331 München
Dr. Silvo Schaller
089 233 23664
silvo.schaller@muenchen.de </t>
  </si>
  <si>
    <t>Stadt Nürnberg
Theresienstraße 9
90402 Nürnberg
Thomas Birk
0911 2 31 51 15
datenschutzbeauftragter@stadt.nuernberg.de</t>
  </si>
  <si>
    <t>Stadt Augsburg
Datenschutz Stadt Augsburg
Rathausplatz 1
86150 Augsburg
0821 324 2666
datenschutz@augsburg.de</t>
  </si>
  <si>
    <t>rechnerischer  Zuschussbetrag 
in €</t>
  </si>
  <si>
    <t>75 % 
Zuschussbetrag 
in €</t>
  </si>
  <si>
    <t>gewährter Zuschussbetrag in €</t>
  </si>
  <si>
    <t>rechnerischer Zuschussbetrag 
in €</t>
  </si>
  <si>
    <r>
      <t xml:space="preserve">Die Höhe der Zuschüsse ist auf jeweils max. 35% der Darlehenssumme </t>
    </r>
    <r>
      <rPr>
        <b/>
        <u/>
        <sz val="10"/>
        <rFont val="Arial"/>
        <family val="2"/>
      </rPr>
      <t xml:space="preserve">und </t>
    </r>
    <r>
      <rPr>
        <b/>
        <sz val="10"/>
        <rFont val="Arial"/>
        <family val="2"/>
      </rPr>
      <t xml:space="preserve">
beim Basiszuschuss zudem auf max. 75% der Modernisierungskosten zu begrenzen. </t>
    </r>
  </si>
  <si>
    <t>35% Zuschussbetrag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</si>
</sst>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 &quot;€&quot;_-;\-* #,##0\ &quot;€&quot;_-;_-* &quot;-&quot;??\ &quot;€&quot;_-;_-@_-"/>
    <numFmt numFmtId="165" formatCode="0.0"/>
    <numFmt numFmtId="166" formatCode="_-* #,##0_-;\-* #,##0_-;_-* &quot;-&quot;??_-;_-@_-"/>
    <numFmt numFmtId="167" formatCode="_-* #,##0\ _€_-;\-* #,##0\ _€_-;_-* &quot;-&quot;??\ _€_-;_-@_-"/>
  </numFmts>
  <fonts count="32">
    <font>
      <sz val="10"/>
      <name val="Arial"/>
    </font>
    <font>
      <sz val="10"/>
      <name val="Arial"/>
      <family val="2"/>
    </font>
    <font>
      <b/>
      <sz val="10"/>
      <name val="Arial"/>
      <family val="2"/>
    </font>
    <font>
      <sz val="8"/>
      <name val="Arial"/>
      <family val="2"/>
    </font>
    <font>
      <sz val="10"/>
      <name val="Arial"/>
      <family val="2"/>
    </font>
    <font>
      <b/>
      <sz val="9"/>
      <name val="Arial"/>
      <family val="2"/>
    </font>
    <font>
      <sz val="9"/>
      <name val="Arial"/>
      <family val="2"/>
    </font>
    <font>
      <b/>
      <sz val="11"/>
      <name val="Arial"/>
      <family val="2"/>
    </font>
    <font>
      <sz val="11"/>
      <name val="Arial"/>
      <family val="2"/>
    </font>
    <font>
      <b/>
      <sz val="12"/>
      <name val="Arial"/>
      <family val="2"/>
    </font>
    <font>
      <b/>
      <sz val="8"/>
      <name val="Arial"/>
      <family val="2"/>
    </font>
    <font>
      <b/>
      <sz val="9"/>
      <name val="Arial"/>
      <family val="2"/>
    </font>
    <font>
      <sz val="9"/>
      <name val="Arial"/>
      <family val="2"/>
    </font>
    <font>
      <sz val="10"/>
      <name val="Arial"/>
      <family val="2"/>
    </font>
    <font>
      <sz val="8"/>
      <name val="Arial"/>
      <family val="2"/>
    </font>
    <font>
      <sz val="12"/>
      <name val="Wingdings"/>
      <charset val="2"/>
    </font>
    <font>
      <sz val="12"/>
      <name val="Arial"/>
      <family val="2"/>
    </font>
    <font>
      <sz val="12"/>
      <name val="Numberpile"/>
    </font>
    <font>
      <b/>
      <sz val="11"/>
      <name val="Numberpile"/>
    </font>
    <font>
      <b/>
      <sz val="12"/>
      <name val="Wingdings"/>
      <charset val="2"/>
    </font>
    <font>
      <sz val="9"/>
      <color rgb="FFFF0000"/>
      <name val="Arial"/>
      <family val="2"/>
    </font>
    <font>
      <sz val="10"/>
      <color theme="0"/>
      <name val="Arial"/>
      <family val="2"/>
    </font>
    <font>
      <b/>
      <sz val="16"/>
      <name val="Wingdings 2"/>
      <family val="1"/>
      <charset val="2"/>
    </font>
    <font>
      <sz val="8"/>
      <color rgb="FF000000"/>
      <name val="Tahoma"/>
      <family val="2"/>
    </font>
    <font>
      <sz val="7"/>
      <name val="Arial"/>
      <family val="2"/>
    </font>
    <font>
      <i/>
      <sz val="11"/>
      <name val="Calibri"/>
      <family val="2"/>
    </font>
    <font>
      <sz val="10"/>
      <color rgb="FF000000"/>
      <name val="Arial"/>
      <family val="2"/>
    </font>
    <font>
      <b/>
      <sz val="10"/>
      <color rgb="FF000000"/>
      <name val="Arial"/>
      <family val="2"/>
    </font>
    <font>
      <sz val="10"/>
      <color rgb="FF000000"/>
      <name val="Symbol"/>
      <family val="1"/>
      <charset val="2"/>
    </font>
    <font>
      <sz val="7"/>
      <color rgb="FF000000"/>
      <name val="Times New Roman"/>
      <family val="1"/>
    </font>
    <font>
      <sz val="10"/>
      <color theme="6" tint="-0.249977111117893"/>
      <name val="Arial"/>
      <family val="2"/>
    </font>
    <font>
      <b/>
      <u/>
      <sz val="10"/>
      <name val="Arial"/>
      <family val="2"/>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medium">
        <color indexed="64"/>
      </left>
      <right style="thin">
        <color theme="0"/>
      </right>
      <top/>
      <bottom/>
      <diagonal/>
    </border>
    <border>
      <left/>
      <right/>
      <top/>
      <bottom style="thin">
        <color theme="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798">
    <xf numFmtId="0" fontId="0" fillId="0" borderId="0" xfId="0"/>
    <xf numFmtId="0" fontId="0" fillId="2" borderId="0" xfId="0" applyFill="1"/>
    <xf numFmtId="0" fontId="0" fillId="2" borderId="1" xfId="0" applyFill="1" applyBorder="1"/>
    <xf numFmtId="0" fontId="0" fillId="2" borderId="2" xfId="0" applyFill="1" applyBorder="1"/>
    <xf numFmtId="0" fontId="2" fillId="2" borderId="0" xfId="0" applyFont="1" applyFill="1"/>
    <xf numFmtId="0" fontId="0" fillId="2" borderId="11" xfId="0" applyFill="1" applyBorder="1"/>
    <xf numFmtId="0" fontId="7" fillId="2" borderId="0" xfId="0" applyFont="1" applyFill="1" applyAlignment="1">
      <alignment vertical="center"/>
    </xf>
    <xf numFmtId="0" fontId="6" fillId="2" borderId="0" xfId="0" applyFont="1" applyFill="1"/>
    <xf numFmtId="49" fontId="0" fillId="2" borderId="1" xfId="0" applyNumberFormat="1" applyFill="1" applyBorder="1"/>
    <xf numFmtId="0" fontId="6" fillId="2" borderId="11" xfId="0" applyFont="1" applyFill="1" applyBorder="1"/>
    <xf numFmtId="0" fontId="1" fillId="0" borderId="0" xfId="0" applyFont="1"/>
    <xf numFmtId="0" fontId="2" fillId="0" borderId="0" xfId="0" applyFont="1"/>
    <xf numFmtId="0" fontId="0" fillId="2" borderId="8" xfId="0"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49" fontId="1" fillId="2" borderId="1" xfId="0" applyNumberFormat="1" applyFont="1" applyFill="1" applyBorder="1"/>
    <xf numFmtId="0" fontId="0" fillId="2" borderId="25" xfId="0" applyFill="1" applyBorder="1"/>
    <xf numFmtId="0" fontId="0" fillId="2" borderId="27" xfId="0" applyFill="1" applyBorder="1"/>
    <xf numFmtId="0" fontId="8" fillId="2" borderId="0" xfId="0" applyFont="1" applyFill="1"/>
    <xf numFmtId="0" fontId="0" fillId="2" borderId="9" xfId="0" applyFill="1" applyBorder="1"/>
    <xf numFmtId="0" fontId="0" fillId="2" borderId="10" xfId="0" applyFill="1" applyBorder="1"/>
    <xf numFmtId="0" fontId="2" fillId="2" borderId="20" xfId="0" applyFont="1" applyFill="1" applyBorder="1"/>
    <xf numFmtId="49" fontId="7" fillId="2" borderId="2" xfId="0" applyNumberFormat="1" applyFont="1" applyFill="1" applyBorder="1"/>
    <xf numFmtId="0" fontId="7" fillId="2" borderId="20" xfId="0" applyFont="1" applyFill="1" applyBorder="1" applyAlignment="1">
      <alignment vertical="center"/>
    </xf>
    <xf numFmtId="0" fontId="7" fillId="2" borderId="20" xfId="0" applyFont="1" applyFill="1" applyBorder="1"/>
    <xf numFmtId="3" fontId="0" fillId="0" borderId="23" xfId="0" applyNumberFormat="1" applyBorder="1" applyProtection="1">
      <protection locked="0"/>
    </xf>
    <xf numFmtId="3" fontId="1" fillId="0" borderId="23" xfId="0" applyNumberFormat="1" applyFont="1" applyBorder="1" applyProtection="1">
      <protection locked="0"/>
    </xf>
    <xf numFmtId="0" fontId="0" fillId="2" borderId="30" xfId="0" applyFill="1" applyBorder="1"/>
    <xf numFmtId="3" fontId="1" fillId="0" borderId="16" xfId="0" applyNumberFormat="1" applyFont="1" applyBorder="1" applyProtection="1">
      <protection locked="0"/>
    </xf>
    <xf numFmtId="0" fontId="0" fillId="0" borderId="16" xfId="0" applyBorder="1" applyAlignment="1" applyProtection="1">
      <alignment horizontal="left"/>
      <protection locked="0"/>
    </xf>
    <xf numFmtId="0" fontId="0" fillId="2" borderId="32" xfId="0" applyFill="1" applyBorder="1"/>
    <xf numFmtId="2" fontId="1" fillId="0" borderId="7" xfId="1" applyNumberFormat="1" applyFont="1" applyFill="1" applyBorder="1" applyProtection="1">
      <protection locked="0"/>
    </xf>
    <xf numFmtId="2" fontId="1" fillId="0" borderId="15" xfId="1" applyNumberFormat="1" applyFont="1" applyFill="1" applyBorder="1" applyProtection="1">
      <protection locked="0"/>
    </xf>
    <xf numFmtId="2" fontId="0" fillId="0" borderId="23" xfId="1" applyNumberFormat="1" applyFont="1" applyFill="1" applyBorder="1" applyProtection="1">
      <protection locked="0"/>
    </xf>
    <xf numFmtId="3" fontId="1" fillId="0" borderId="6" xfId="0" applyNumberFormat="1" applyFont="1" applyBorder="1" applyAlignment="1" applyProtection="1">
      <alignment wrapText="1"/>
      <protection locked="0"/>
    </xf>
    <xf numFmtId="3" fontId="1" fillId="0" borderId="6" xfId="0" applyNumberFormat="1" applyFont="1" applyBorder="1" applyProtection="1">
      <protection locked="0"/>
    </xf>
    <xf numFmtId="2" fontId="0" fillId="0" borderId="23" xfId="0" applyNumberFormat="1" applyBorder="1" applyAlignment="1" applyProtection="1">
      <alignment horizontal="right" indent="1"/>
      <protection locked="0"/>
    </xf>
    <xf numFmtId="3" fontId="1" fillId="0" borderId="6" xfId="0" applyNumberFormat="1" applyFont="1" applyBorder="1" applyAlignment="1" applyProtection="1">
      <alignment horizontal="right" wrapText="1"/>
      <protection locked="0"/>
    </xf>
    <xf numFmtId="3" fontId="1" fillId="0" borderId="16" xfId="0" applyNumberFormat="1" applyFont="1" applyBorder="1" applyAlignment="1" applyProtection="1">
      <alignment horizontal="right" wrapText="1"/>
      <protection locked="0"/>
    </xf>
    <xf numFmtId="0" fontId="6" fillId="2" borderId="16" xfId="0" applyFont="1" applyFill="1" applyBorder="1" applyAlignment="1">
      <alignment horizontal="left" wrapText="1"/>
    </xf>
    <xf numFmtId="3" fontId="0" fillId="2" borderId="23" xfId="0" applyNumberFormat="1" applyFill="1" applyBorder="1"/>
    <xf numFmtId="3" fontId="0" fillId="2" borderId="23" xfId="0" applyNumberFormat="1" applyFill="1" applyBorder="1" applyAlignment="1">
      <alignment horizontal="right" indent="1"/>
    </xf>
    <xf numFmtId="3" fontId="0" fillId="2" borderId="7" xfId="0" applyNumberFormat="1" applyFill="1" applyBorder="1"/>
    <xf numFmtId="0" fontId="5" fillId="2" borderId="0" xfId="0" applyFont="1" applyFill="1"/>
    <xf numFmtId="3" fontId="13" fillId="0" borderId="17" xfId="0" applyNumberFormat="1" applyFont="1" applyBorder="1" applyProtection="1">
      <protection locked="0"/>
    </xf>
    <xf numFmtId="2" fontId="1" fillId="0" borderId="23" xfId="0" applyNumberFormat="1" applyFont="1" applyBorder="1" applyProtection="1">
      <protection locked="0"/>
    </xf>
    <xf numFmtId="165" fontId="0" fillId="0" borderId="23" xfId="0" applyNumberFormat="1" applyBorder="1" applyAlignment="1" applyProtection="1">
      <alignment horizontal="center"/>
      <protection locked="0"/>
    </xf>
    <xf numFmtId="4" fontId="0" fillId="0" borderId="2" xfId="1" applyNumberFormat="1" applyFont="1" applyFill="1" applyBorder="1" applyAlignment="1" applyProtection="1">
      <protection locked="0"/>
    </xf>
    <xf numFmtId="4" fontId="0" fillId="0" borderId="23" xfId="1" applyNumberFormat="1" applyFont="1" applyFill="1" applyBorder="1" applyProtection="1">
      <protection locked="0"/>
    </xf>
    <xf numFmtId="4" fontId="1" fillId="0" borderId="2" xfId="1" applyNumberFormat="1" applyFont="1" applyFill="1" applyBorder="1" applyAlignment="1" applyProtection="1">
      <protection locked="0"/>
    </xf>
    <xf numFmtId="4" fontId="1" fillId="0" borderId="23" xfId="1" applyNumberFormat="1" applyFont="1" applyFill="1" applyBorder="1" applyAlignment="1" applyProtection="1">
      <protection locked="0"/>
    </xf>
    <xf numFmtId="4" fontId="1" fillId="0" borderId="38" xfId="1" applyNumberFormat="1" applyFont="1" applyFill="1" applyBorder="1" applyAlignment="1" applyProtection="1">
      <protection locked="0"/>
    </xf>
    <xf numFmtId="3" fontId="0" fillId="0" borderId="15" xfId="0" applyNumberFormat="1" applyBorder="1" applyProtection="1">
      <protection locked="0"/>
    </xf>
    <xf numFmtId="4" fontId="1" fillId="0" borderId="7" xfId="1" applyNumberFormat="1" applyFont="1" applyFill="1" applyBorder="1" applyProtection="1">
      <protection locked="0"/>
    </xf>
    <xf numFmtId="3" fontId="1" fillId="2" borderId="6" xfId="0" applyNumberFormat="1" applyFont="1" applyFill="1" applyBorder="1" applyAlignment="1">
      <alignment wrapText="1"/>
    </xf>
    <xf numFmtId="0" fontId="1" fillId="2" borderId="16" xfId="0" applyFont="1" applyFill="1" applyBorder="1" applyAlignment="1">
      <alignment horizontal="left" wrapText="1"/>
    </xf>
    <xf numFmtId="3" fontId="1" fillId="2" borderId="16" xfId="0" applyNumberFormat="1" applyFont="1" applyFill="1" applyBorder="1"/>
    <xf numFmtId="0" fontId="7" fillId="2" borderId="0" xfId="0" applyFont="1" applyFill="1"/>
    <xf numFmtId="2" fontId="0" fillId="0" borderId="23" xfId="0" applyNumberFormat="1" applyBorder="1" applyProtection="1">
      <protection locked="0"/>
    </xf>
    <xf numFmtId="0" fontId="0" fillId="2" borderId="13" xfId="0" applyFill="1" applyBorder="1"/>
    <xf numFmtId="0" fontId="2" fillId="2" borderId="1" xfId="0" applyFont="1" applyFill="1" applyBorder="1"/>
    <xf numFmtId="0" fontId="2" fillId="2" borderId="2" xfId="0" applyFont="1" applyFill="1" applyBorder="1"/>
    <xf numFmtId="0" fontId="0" fillId="2" borderId="7" xfId="0" applyFill="1" applyBorder="1"/>
    <xf numFmtId="0" fontId="2" fillId="2" borderId="17" xfId="0" applyFont="1" applyFill="1" applyBorder="1"/>
    <xf numFmtId="0" fontId="0" fillId="2" borderId="4" xfId="0" applyFill="1" applyBorder="1"/>
    <xf numFmtId="0" fontId="0" fillId="2" borderId="5" xfId="0" applyFill="1" applyBorder="1"/>
    <xf numFmtId="0" fontId="0" fillId="2" borderId="15" xfId="0" applyFill="1" applyBorder="1"/>
    <xf numFmtId="0" fontId="2" fillId="2" borderId="6" xfId="0" applyFont="1" applyFill="1" applyBorder="1"/>
    <xf numFmtId="0" fontId="0" fillId="2" borderId="16" xfId="0" applyFill="1" applyBorder="1"/>
    <xf numFmtId="0" fontId="0" fillId="2" borderId="17" xfId="0" applyFill="1" applyBorder="1"/>
    <xf numFmtId="0" fontId="0" fillId="2" borderId="29" xfId="0" applyFill="1" applyBorder="1"/>
    <xf numFmtId="0" fontId="3" fillId="2" borderId="2" xfId="0" applyFont="1" applyFill="1" applyBorder="1" applyAlignment="1">
      <alignment vertical="top"/>
    </xf>
    <xf numFmtId="0" fontId="15" fillId="2" borderId="0" xfId="0" applyFont="1" applyFill="1"/>
    <xf numFmtId="0" fontId="1" fillId="2" borderId="3" xfId="0" applyFont="1" applyFill="1" applyBorder="1" applyAlignment="1">
      <alignment vertical="top"/>
    </xf>
    <xf numFmtId="0" fontId="3" fillId="2" borderId="8" xfId="0" applyFont="1" applyFill="1" applyBorder="1"/>
    <xf numFmtId="0" fontId="3" fillId="2" borderId="9" xfId="0" applyFont="1" applyFill="1" applyBorder="1"/>
    <xf numFmtId="0" fontId="3" fillId="2" borderId="10" xfId="0" applyFont="1" applyFill="1" applyBorder="1"/>
    <xf numFmtId="0" fontId="2" fillId="2" borderId="11" xfId="0" applyFont="1" applyFill="1" applyBorder="1"/>
    <xf numFmtId="0" fontId="0" fillId="2" borderId="12" xfId="0" applyFill="1" applyBorder="1"/>
    <xf numFmtId="0" fontId="5" fillId="2" borderId="13" xfId="0" applyFont="1" applyFill="1" applyBorder="1"/>
    <xf numFmtId="0" fontId="0" fillId="2" borderId="14" xfId="0" applyFill="1" applyBorder="1"/>
    <xf numFmtId="0" fontId="5" fillId="2" borderId="16" xfId="0" applyFont="1" applyFill="1" applyBorder="1" applyAlignment="1">
      <alignment vertical="center"/>
    </xf>
    <xf numFmtId="0" fontId="7" fillId="2" borderId="4" xfId="0" applyFont="1" applyFill="1" applyBorder="1" applyAlignment="1">
      <alignment vertical="center"/>
    </xf>
    <xf numFmtId="0" fontId="15" fillId="2" borderId="14" xfId="0" applyFont="1" applyFill="1" applyBorder="1"/>
    <xf numFmtId="0" fontId="7" fillId="2" borderId="11" xfId="0" applyFont="1" applyFill="1" applyBorder="1" applyAlignment="1">
      <alignment vertical="center"/>
    </xf>
    <xf numFmtId="0" fontId="6" fillId="2" borderId="12" xfId="0" applyFont="1" applyFill="1" applyBorder="1"/>
    <xf numFmtId="0" fontId="4" fillId="2" borderId="0" xfId="0" applyFont="1" applyFill="1"/>
    <xf numFmtId="0" fontId="0" fillId="2" borderId="28" xfId="0" applyFill="1" applyBorder="1"/>
    <xf numFmtId="0" fontId="3" fillId="2" borderId="27" xfId="0" applyFont="1" applyFill="1" applyBorder="1"/>
    <xf numFmtId="0" fontId="9" fillId="2" borderId="41" xfId="0" applyFont="1" applyFill="1" applyBorder="1" applyAlignment="1">
      <alignment vertical="center" wrapText="1"/>
    </xf>
    <xf numFmtId="0" fontId="9" fillId="2" borderId="0" xfId="0" applyFont="1" applyFill="1" applyAlignment="1">
      <alignment vertical="center"/>
    </xf>
    <xf numFmtId="0" fontId="2" fillId="2" borderId="0" xfId="0" applyFont="1" applyFill="1" applyAlignment="1">
      <alignment horizontal="center" vertical="center"/>
    </xf>
    <xf numFmtId="0" fontId="11" fillId="2" borderId="0" xfId="0" applyFont="1" applyFill="1"/>
    <xf numFmtId="49" fontId="0" fillId="2" borderId="6" xfId="0" applyNumberFormat="1" applyFill="1" applyBorder="1"/>
    <xf numFmtId="0" fontId="3" fillId="2" borderId="2" xfId="0" applyFont="1" applyFill="1" applyBorder="1"/>
    <xf numFmtId="0" fontId="4" fillId="2" borderId="13" xfId="0" applyFont="1" applyFill="1" applyBorder="1" applyAlignment="1">
      <alignment horizontal="center"/>
    </xf>
    <xf numFmtId="0" fontId="2" fillId="2" borderId="13" xfId="0" applyFont="1" applyFill="1" applyBorder="1"/>
    <xf numFmtId="0" fontId="12" fillId="2" borderId="17" xfId="0" applyFont="1" applyFill="1" applyBorder="1" applyAlignment="1">
      <alignment horizontal="center"/>
    </xf>
    <xf numFmtId="0" fontId="12" fillId="2" borderId="17" xfId="0" applyFont="1" applyFill="1" applyBorder="1" applyAlignment="1">
      <alignment horizontal="center" wrapText="1"/>
    </xf>
    <xf numFmtId="0" fontId="4" fillId="2" borderId="16" xfId="0" applyFont="1" applyFill="1" applyBorder="1" applyAlignment="1">
      <alignment horizontal="center"/>
    </xf>
    <xf numFmtId="9" fontId="0" fillId="2" borderId="23" xfId="1" applyFont="1" applyFill="1" applyBorder="1" applyAlignment="1" applyProtection="1"/>
    <xf numFmtId="3" fontId="1" fillId="2" borderId="36" xfId="0" applyNumberFormat="1" applyFont="1" applyFill="1" applyBorder="1"/>
    <xf numFmtId="3" fontId="0" fillId="2" borderId="36" xfId="0" applyNumberFormat="1" applyFill="1" applyBorder="1"/>
    <xf numFmtId="0" fontId="0" fillId="2" borderId="26" xfId="0" applyFill="1" applyBorder="1"/>
    <xf numFmtId="3" fontId="0" fillId="2" borderId="37" xfId="0" applyNumberFormat="1" applyFill="1" applyBorder="1"/>
    <xf numFmtId="3" fontId="0" fillId="2" borderId="38" xfId="0" applyNumberFormat="1" applyFill="1" applyBorder="1"/>
    <xf numFmtId="4" fontId="0" fillId="2" borderId="23" xfId="1" applyNumberFormat="1" applyFont="1" applyFill="1" applyBorder="1" applyProtection="1"/>
    <xf numFmtId="3" fontId="0" fillId="2" borderId="16" xfId="0" applyNumberFormat="1" applyFill="1" applyBorder="1"/>
    <xf numFmtId="9" fontId="6" fillId="2" borderId="23" xfId="1" applyFont="1" applyFill="1" applyBorder="1" applyAlignment="1" applyProtection="1"/>
    <xf numFmtId="3" fontId="6" fillId="2" borderId="23" xfId="0" applyNumberFormat="1" applyFont="1" applyFill="1" applyBorder="1"/>
    <xf numFmtId="3" fontId="13" fillId="2" borderId="17" xfId="0" applyNumberFormat="1" applyFont="1" applyFill="1" applyBorder="1"/>
    <xf numFmtId="3" fontId="1" fillId="2" borderId="23" xfId="0" applyNumberFormat="1" applyFont="1" applyFill="1" applyBorder="1"/>
    <xf numFmtId="3" fontId="13" fillId="2" borderId="23" xfId="0" applyNumberFormat="1" applyFont="1" applyFill="1" applyBorder="1"/>
    <xf numFmtId="3" fontId="0" fillId="2" borderId="17" xfId="0" applyNumberFormat="1" applyFill="1" applyBorder="1"/>
    <xf numFmtId="0" fontId="6" fillId="2" borderId="2" xfId="0" applyFont="1" applyFill="1" applyBorder="1"/>
    <xf numFmtId="0" fontId="0" fillId="2" borderId="39" xfId="0" applyFill="1" applyBorder="1"/>
    <xf numFmtId="0" fontId="18" fillId="2" borderId="0" xfId="0" applyFont="1" applyFill="1" applyAlignment="1">
      <alignment vertical="center"/>
    </xf>
    <xf numFmtId="0" fontId="17" fillId="2" borderId="0" xfId="0" applyFont="1" applyFill="1"/>
    <xf numFmtId="0" fontId="1" fillId="2" borderId="1" xfId="0" applyFont="1" applyFill="1" applyBorder="1"/>
    <xf numFmtId="3" fontId="4" fillId="4" borderId="6" xfId="0" applyNumberFormat="1" applyFont="1" applyFill="1" applyBorder="1" applyProtection="1">
      <protection locked="0"/>
    </xf>
    <xf numFmtId="3" fontId="4" fillId="4" borderId="17" xfId="0" applyNumberFormat="1" applyFont="1" applyFill="1" applyBorder="1" applyProtection="1">
      <protection locked="0"/>
    </xf>
    <xf numFmtId="0" fontId="19" fillId="2" borderId="11" xfId="0" applyFont="1" applyFill="1" applyBorder="1" applyAlignment="1">
      <alignment vertical="center"/>
    </xf>
    <xf numFmtId="0" fontId="1" fillId="2" borderId="16" xfId="0" applyFont="1" applyFill="1" applyBorder="1" applyAlignment="1">
      <alignment horizontal="center" wrapText="1"/>
    </xf>
    <xf numFmtId="0" fontId="6" fillId="2" borderId="15" xfId="0" applyFont="1" applyFill="1" applyBorder="1" applyAlignment="1">
      <alignment horizontal="center" wrapText="1"/>
    </xf>
    <xf numFmtId="0" fontId="0" fillId="2" borderId="16" xfId="0" applyFill="1" applyBorder="1" applyAlignment="1">
      <alignment horizontal="center" wrapText="1"/>
    </xf>
    <xf numFmtId="0" fontId="6" fillId="2" borderId="16" xfId="0" applyFont="1" applyFill="1" applyBorder="1" applyAlignment="1">
      <alignment horizontal="center" wrapText="1"/>
    </xf>
    <xf numFmtId="0" fontId="2" fillId="2" borderId="20" xfId="0" applyFont="1" applyFill="1" applyBorder="1" applyAlignment="1">
      <alignment horizontal="center"/>
    </xf>
    <xf numFmtId="10" fontId="0" fillId="2" borderId="23" xfId="1" applyNumberFormat="1" applyFont="1" applyFill="1" applyBorder="1" applyProtection="1"/>
    <xf numFmtId="3" fontId="0" fillId="2" borderId="15" xfId="0" applyNumberFormat="1" applyFill="1" applyBorder="1"/>
    <xf numFmtId="10" fontId="1" fillId="2" borderId="7" xfId="1" applyNumberFormat="1" applyFont="1" applyFill="1" applyBorder="1" applyProtection="1"/>
    <xf numFmtId="0" fontId="0" fillId="2" borderId="23" xfId="0" applyFill="1" applyBorder="1" applyAlignment="1">
      <alignment horizontal="center" vertical="center"/>
    </xf>
    <xf numFmtId="0" fontId="0" fillId="2" borderId="23" xfId="0" applyFill="1" applyBorder="1" applyAlignment="1">
      <alignment horizontal="center" wrapText="1"/>
    </xf>
    <xf numFmtId="0" fontId="0" fillId="2" borderId="7" xfId="0" applyFill="1" applyBorder="1" applyAlignment="1">
      <alignment horizontal="center" wrapText="1"/>
    </xf>
    <xf numFmtId="0" fontId="15" fillId="2" borderId="20" xfId="0" applyFont="1" applyFill="1" applyBorder="1"/>
    <xf numFmtId="2" fontId="4" fillId="2" borderId="23" xfId="1" applyNumberFormat="1" applyFont="1" applyFill="1" applyBorder="1" applyProtection="1"/>
    <xf numFmtId="2" fontId="4" fillId="2" borderId="16" xfId="1" applyNumberFormat="1" applyFont="1" applyFill="1" applyBorder="1" applyProtection="1"/>
    <xf numFmtId="2" fontId="1" fillId="3" borderId="15" xfId="1" applyNumberFormat="1" applyFont="1" applyFill="1" applyBorder="1" applyAlignment="1" applyProtection="1">
      <alignment horizontal="right"/>
    </xf>
    <xf numFmtId="2" fontId="6" fillId="2" borderId="16" xfId="1" applyNumberFormat="1" applyFont="1" applyFill="1" applyBorder="1" applyAlignment="1" applyProtection="1">
      <alignment horizontal="right"/>
    </xf>
    <xf numFmtId="3" fontId="0" fillId="2" borderId="15" xfId="0" applyNumberFormat="1" applyFill="1" applyBorder="1" applyAlignment="1">
      <alignment horizontal="right"/>
    </xf>
    <xf numFmtId="0" fontId="6" fillId="2" borderId="16" xfId="0" applyFont="1" applyFill="1" applyBorder="1"/>
    <xf numFmtId="3" fontId="2" fillId="2" borderId="6" xfId="0" applyNumberFormat="1" applyFont="1" applyFill="1" applyBorder="1"/>
    <xf numFmtId="3" fontId="2" fillId="2" borderId="23" xfId="0" applyNumberFormat="1" applyFont="1" applyFill="1" applyBorder="1"/>
    <xf numFmtId="0" fontId="11" fillId="2" borderId="7" xfId="0" applyFont="1" applyFill="1" applyBorder="1"/>
    <xf numFmtId="0" fontId="11" fillId="2" borderId="23" xfId="0" applyFont="1" applyFill="1" applyBorder="1"/>
    <xf numFmtId="49" fontId="2" fillId="2" borderId="6" xfId="0" applyNumberFormat="1" applyFont="1" applyFill="1" applyBorder="1"/>
    <xf numFmtId="49" fontId="2" fillId="2" borderId="11" xfId="0" applyNumberFormat="1" applyFont="1" applyFill="1" applyBorder="1"/>
    <xf numFmtId="49" fontId="2" fillId="2" borderId="2" xfId="0" applyNumberFormat="1" applyFont="1" applyFill="1" applyBorder="1"/>
    <xf numFmtId="0" fontId="3" fillId="2" borderId="11" xfId="0" applyFont="1" applyFill="1" applyBorder="1"/>
    <xf numFmtId="49" fontId="2" fillId="2" borderId="3" xfId="0" applyNumberFormat="1" applyFont="1" applyFill="1" applyBorder="1"/>
    <xf numFmtId="49" fontId="2" fillId="2" borderId="0" xfId="0" applyNumberFormat="1" applyFont="1" applyFill="1"/>
    <xf numFmtId="0" fontId="3" fillId="2" borderId="0" xfId="0" applyFont="1" applyFill="1"/>
    <xf numFmtId="49" fontId="0" fillId="2" borderId="0" xfId="0" applyNumberFormat="1" applyFill="1"/>
    <xf numFmtId="0" fontId="0" fillId="2" borderId="31" xfId="0" applyFill="1" applyBorder="1"/>
    <xf numFmtId="0" fontId="1" fillId="2" borderId="0" xfId="0" applyFont="1" applyFill="1"/>
    <xf numFmtId="0" fontId="14" fillId="2" borderId="0" xfId="0" applyFont="1" applyFill="1"/>
    <xf numFmtId="3" fontId="6" fillId="2" borderId="0" xfId="0" applyNumberFormat="1" applyFont="1" applyFill="1" applyAlignment="1">
      <alignment horizontal="right" indent="1"/>
    </xf>
    <xf numFmtId="3" fontId="6" fillId="2" borderId="0" xfId="0" applyNumberFormat="1" applyFont="1" applyFill="1"/>
    <xf numFmtId="164" fontId="0" fillId="2" borderId="0" xfId="2" applyNumberFormat="1" applyFont="1" applyFill="1" applyBorder="1" applyAlignment="1" applyProtection="1">
      <alignment horizontal="right" indent="1"/>
    </xf>
    <xf numFmtId="164" fontId="0" fillId="2" borderId="0" xfId="2" applyNumberFormat="1" applyFont="1" applyFill="1" applyBorder="1" applyProtection="1"/>
    <xf numFmtId="2" fontId="0" fillId="2" borderId="23" xfId="0" applyNumberFormat="1" applyFill="1" applyBorder="1" applyAlignment="1">
      <alignment horizontal="right" indent="1"/>
    </xf>
    <xf numFmtId="0" fontId="0" fillId="2" borderId="0" xfId="0" applyFill="1" applyAlignment="1">
      <alignment horizontal="right" indent="1"/>
    </xf>
    <xf numFmtId="3" fontId="1" fillId="4" borderId="6" xfId="0" applyNumberFormat="1" applyFont="1" applyFill="1" applyBorder="1" applyAlignment="1" applyProtection="1">
      <alignment wrapText="1"/>
      <protection locked="0"/>
    </xf>
    <xf numFmtId="3" fontId="1" fillId="0" borderId="23" xfId="0" applyNumberFormat="1" applyFont="1" applyBorder="1" applyAlignment="1" applyProtection="1">
      <alignment horizontal="right" wrapText="1"/>
      <protection locked="0"/>
    </xf>
    <xf numFmtId="3" fontId="4" fillId="4" borderId="6" xfId="0" applyNumberFormat="1" applyFont="1" applyFill="1" applyBorder="1" applyAlignment="1" applyProtection="1">
      <alignment wrapText="1"/>
      <protection locked="0"/>
    </xf>
    <xf numFmtId="3" fontId="1" fillId="4" borderId="6" xfId="0" applyNumberFormat="1" applyFont="1" applyFill="1" applyBorder="1" applyAlignment="1" applyProtection="1">
      <alignment horizontal="right" wrapText="1"/>
      <protection locked="0"/>
    </xf>
    <xf numFmtId="49" fontId="2" fillId="2" borderId="1" xfId="0" applyNumberFormat="1" applyFont="1" applyFill="1" applyBorder="1" applyAlignment="1">
      <alignment horizontal="left"/>
    </xf>
    <xf numFmtId="49" fontId="2" fillId="2" borderId="0" xfId="0" applyNumberFormat="1" applyFont="1" applyFill="1" applyAlignment="1">
      <alignment horizontal="left"/>
    </xf>
    <xf numFmtId="2" fontId="2" fillId="2" borderId="23" xfId="0" applyNumberFormat="1" applyFont="1" applyFill="1" applyBorder="1" applyAlignment="1">
      <alignment horizontal="right" indent="1"/>
    </xf>
    <xf numFmtId="3" fontId="0" fillId="0" borderId="23" xfId="0" applyNumberFormat="1" applyBorder="1" applyAlignment="1" applyProtection="1">
      <alignment horizontal="right" indent="1"/>
      <protection locked="0"/>
    </xf>
    <xf numFmtId="0" fontId="0" fillId="2" borderId="0" xfId="0" applyFill="1" applyAlignment="1">
      <alignment horizontal="center"/>
    </xf>
    <xf numFmtId="3" fontId="2" fillId="3" borderId="4" xfId="0" applyNumberFormat="1" applyFont="1" applyFill="1" applyBorder="1" applyAlignment="1">
      <alignment horizontal="right"/>
    </xf>
    <xf numFmtId="0" fontId="8" fillId="2" borderId="11" xfId="0" applyFont="1" applyFill="1" applyBorder="1" applyAlignment="1">
      <alignment horizontal="center" vertical="center"/>
    </xf>
    <xf numFmtId="0" fontId="2" fillId="2" borderId="3" xfId="0" applyFont="1" applyFill="1" applyBorder="1"/>
    <xf numFmtId="0" fontId="2" fillId="2" borderId="6" xfId="0" applyFont="1" applyFill="1" applyBorder="1" applyAlignment="1">
      <alignment vertical="center"/>
    </xf>
    <xf numFmtId="0" fontId="12" fillId="2" borderId="11" xfId="0" applyFont="1" applyFill="1" applyBorder="1" applyAlignment="1">
      <alignment horizontal="center"/>
    </xf>
    <xf numFmtId="0" fontId="5" fillId="2" borderId="0" xfId="0" applyFont="1" applyFill="1" applyAlignment="1">
      <alignment wrapText="1"/>
    </xf>
    <xf numFmtId="0" fontId="1" fillId="0" borderId="6" xfId="0" applyFont="1" applyBorder="1" applyAlignment="1" applyProtection="1">
      <alignment horizontal="left"/>
      <protection locked="0"/>
    </xf>
    <xf numFmtId="0" fontId="7" fillId="2" borderId="0" xfId="0" applyFont="1" applyFill="1" applyAlignment="1">
      <alignment horizontal="left" wrapText="1"/>
    </xf>
    <xf numFmtId="0" fontId="0" fillId="2" borderId="40" xfId="0" applyFill="1" applyBorder="1"/>
    <xf numFmtId="3" fontId="1" fillId="0" borderId="17" xfId="0" applyNumberFormat="1" applyFont="1" applyBorder="1" applyProtection="1">
      <protection locked="0"/>
    </xf>
    <xf numFmtId="4" fontId="1" fillId="0" borderId="16" xfId="1" applyNumberFormat="1" applyFont="1" applyFill="1" applyBorder="1" applyAlignment="1" applyProtection="1">
      <protection locked="0"/>
    </xf>
    <xf numFmtId="0" fontId="7" fillId="2" borderId="17" xfId="0" applyFont="1" applyFill="1" applyBorder="1"/>
    <xf numFmtId="0" fontId="0" fillId="0" borderId="0" xfId="0" applyAlignment="1">
      <alignment horizontal="left" vertical="center"/>
    </xf>
    <xf numFmtId="0" fontId="0" fillId="2" borderId="20" xfId="0" applyFill="1" applyBorder="1" applyAlignment="1">
      <alignment horizontal="left" vertical="center"/>
    </xf>
    <xf numFmtId="0" fontId="2" fillId="2" borderId="0" xfId="0" applyFont="1" applyFill="1" applyAlignment="1">
      <alignment horizontal="left" vertical="center"/>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42" xfId="0" applyBorder="1" applyProtection="1">
      <protection locked="0"/>
    </xf>
    <xf numFmtId="0" fontId="0" fillId="0" borderId="43" xfId="0" applyBorder="1" applyProtection="1">
      <protection locked="0"/>
    </xf>
    <xf numFmtId="0" fontId="0" fillId="0" borderId="44" xfId="0" applyBorder="1" applyProtection="1">
      <protection locked="0"/>
    </xf>
    <xf numFmtId="0" fontId="2" fillId="2" borderId="17" xfId="0" applyFont="1" applyFill="1" applyBorder="1" applyAlignment="1">
      <alignment vertical="center"/>
    </xf>
    <xf numFmtId="0" fontId="1" fillId="2" borderId="11" xfId="0" applyFont="1" applyFill="1" applyBorder="1" applyAlignment="1">
      <alignment vertical="center"/>
    </xf>
    <xf numFmtId="0" fontId="2" fillId="2" borderId="15" xfId="0" applyFont="1" applyFill="1" applyBorder="1" applyAlignment="1">
      <alignment vertical="center"/>
    </xf>
    <xf numFmtId="0" fontId="20" fillId="2" borderId="5" xfId="0" applyFont="1" applyFill="1" applyBorder="1"/>
    <xf numFmtId="0" fontId="0" fillId="2" borderId="14" xfId="0" applyFill="1" applyBorder="1" applyAlignment="1">
      <alignment horizontal="center"/>
    </xf>
    <xf numFmtId="0" fontId="6" fillId="2" borderId="5" xfId="0" applyFont="1" applyFill="1" applyBorder="1" applyAlignment="1">
      <alignment horizontal="center"/>
    </xf>
    <xf numFmtId="0" fontId="8" fillId="2" borderId="14" xfId="0" applyFont="1" applyFill="1" applyBorder="1" applyAlignment="1">
      <alignment horizontal="center" vertical="center"/>
    </xf>
    <xf numFmtId="3" fontId="2" fillId="3" borderId="17" xfId="0" applyNumberFormat="1" applyFont="1" applyFill="1" applyBorder="1" applyAlignment="1">
      <alignment horizontal="right" vertical="center"/>
    </xf>
    <xf numFmtId="3" fontId="2" fillId="3" borderId="23" xfId="0" applyNumberFormat="1" applyFont="1" applyFill="1" applyBorder="1" applyAlignment="1">
      <alignment horizontal="right" vertical="center"/>
    </xf>
    <xf numFmtId="0" fontId="8" fillId="2" borderId="35" xfId="0" applyFont="1" applyFill="1" applyBorder="1" applyAlignment="1">
      <alignment vertical="center"/>
    </xf>
    <xf numFmtId="0" fontId="6" fillId="2" borderId="35" xfId="0" applyFont="1" applyFill="1" applyBorder="1" applyAlignment="1">
      <alignment horizontal="center" vertical="center"/>
    </xf>
    <xf numFmtId="0" fontId="8" fillId="2" borderId="47" xfId="0" applyFont="1" applyFill="1" applyBorder="1" applyAlignment="1">
      <alignment vertical="center"/>
    </xf>
    <xf numFmtId="0" fontId="0" fillId="2" borderId="2" xfId="0" applyFill="1" applyBorder="1" applyAlignment="1">
      <alignment vertical="center"/>
    </xf>
    <xf numFmtId="0" fontId="15" fillId="2" borderId="15" xfId="0" applyFont="1" applyFill="1" applyBorder="1" applyAlignment="1">
      <alignment vertical="center"/>
    </xf>
    <xf numFmtId="0" fontId="5" fillId="2" borderId="3" xfId="0" applyFont="1" applyFill="1" applyBorder="1" applyAlignment="1">
      <alignment horizontal="left"/>
    </xf>
    <xf numFmtId="0" fontId="5" fillId="2" borderId="4" xfId="0" applyFont="1" applyFill="1" applyBorder="1" applyAlignment="1">
      <alignment horizontal="left"/>
    </xf>
    <xf numFmtId="0" fontId="0" fillId="2" borderId="4" xfId="0" applyFill="1" applyBorder="1" applyAlignment="1">
      <alignment horizontal="left"/>
    </xf>
    <xf numFmtId="0" fontId="0" fillId="0" borderId="17" xfId="0" applyBorder="1" applyAlignment="1" applyProtection="1">
      <alignment horizontal="left"/>
      <protection locked="0"/>
    </xf>
    <xf numFmtId="0" fontId="0" fillId="2" borderId="27" xfId="0" applyFill="1" applyBorder="1" applyAlignment="1">
      <alignment horizontal="center"/>
    </xf>
    <xf numFmtId="0" fontId="6" fillId="2" borderId="3" xfId="0" applyFont="1" applyFill="1" applyBorder="1"/>
    <xf numFmtId="0" fontId="6" fillId="2" borderId="4" xfId="0" applyFont="1" applyFill="1" applyBorder="1"/>
    <xf numFmtId="0" fontId="6" fillId="2" borderId="5" xfId="0" applyFont="1" applyFill="1" applyBorder="1"/>
    <xf numFmtId="0" fontId="1" fillId="2" borderId="0" xfId="0" applyFont="1" applyFill="1" applyAlignment="1">
      <alignment horizontal="left"/>
    </xf>
    <xf numFmtId="0" fontId="6" fillId="2" borderId="0" xfId="0" applyFont="1" applyFill="1" applyAlignment="1">
      <alignment horizontal="center"/>
    </xf>
    <xf numFmtId="0" fontId="1" fillId="0" borderId="2" xfId="0" applyFont="1" applyBorder="1" applyAlignment="1" applyProtection="1">
      <alignment horizontal="left"/>
      <protection locked="0"/>
    </xf>
    <xf numFmtId="0" fontId="12" fillId="2" borderId="13" xfId="0" applyFont="1" applyFill="1" applyBorder="1" applyAlignment="1">
      <alignment horizontal="center"/>
    </xf>
    <xf numFmtId="0" fontId="0" fillId="2" borderId="3" xfId="0" applyFill="1" applyBorder="1" applyAlignment="1">
      <alignment horizontal="center"/>
    </xf>
    <xf numFmtId="49" fontId="1" fillId="0" borderId="17"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0" fontId="0" fillId="2" borderId="0" xfId="0" applyFill="1" applyAlignment="1">
      <alignment horizontal="left"/>
    </xf>
    <xf numFmtId="3" fontId="0" fillId="2" borderId="6" xfId="0" applyNumberFormat="1" applyFill="1" applyBorder="1" applyAlignment="1">
      <alignment horizontal="right"/>
    </xf>
    <xf numFmtId="3" fontId="0" fillId="2" borderId="7" xfId="0" applyNumberFormat="1" applyFill="1" applyBorder="1" applyAlignment="1">
      <alignment horizontal="right"/>
    </xf>
    <xf numFmtId="0" fontId="1" fillId="2" borderId="17" xfId="0" applyFont="1" applyFill="1" applyBorder="1" applyAlignment="1">
      <alignment horizontal="center" wrapText="1"/>
    </xf>
    <xf numFmtId="0" fontId="12" fillId="2" borderId="1" xfId="0" applyFont="1" applyFill="1" applyBorder="1" applyAlignment="1">
      <alignment horizontal="center" wrapText="1"/>
    </xf>
    <xf numFmtId="0" fontId="0" fillId="2" borderId="1" xfId="0" applyFill="1" applyBorder="1" applyAlignment="1">
      <alignment horizontal="center"/>
    </xf>
    <xf numFmtId="0" fontId="0" fillId="2" borderId="48" xfId="0" applyFill="1" applyBorder="1"/>
    <xf numFmtId="0" fontId="15" fillId="2" borderId="31" xfId="0" applyFont="1" applyFill="1" applyBorder="1"/>
    <xf numFmtId="0" fontId="0" fillId="2" borderId="27" xfId="0" applyFill="1" applyBorder="1" applyAlignment="1">
      <alignment horizontal="right"/>
    </xf>
    <xf numFmtId="0" fontId="2" fillId="2" borderId="15" xfId="0" applyFont="1" applyFill="1" applyBorder="1"/>
    <xf numFmtId="0" fontId="1" fillId="0" borderId="0" xfId="3" applyProtection="1">
      <protection locked="0"/>
    </xf>
    <xf numFmtId="0" fontId="21" fillId="0" borderId="0" xfId="3" applyFont="1" applyProtection="1">
      <protection locked="0"/>
    </xf>
    <xf numFmtId="0" fontId="6" fillId="0" borderId="0" xfId="3" applyFont="1" applyProtection="1">
      <protection locked="0"/>
    </xf>
    <xf numFmtId="0" fontId="3" fillId="0" borderId="0" xfId="3" applyFont="1" applyProtection="1">
      <protection locked="0"/>
    </xf>
    <xf numFmtId="0" fontId="6" fillId="0" borderId="0" xfId="3" applyFont="1" applyAlignment="1" applyProtection="1">
      <alignment horizontal="right" vertical="center"/>
      <protection locked="0"/>
    </xf>
    <xf numFmtId="0" fontId="6" fillId="0" borderId="0" xfId="3" applyFont="1" applyAlignment="1" applyProtection="1">
      <alignment vertical="center"/>
      <protection locked="0"/>
    </xf>
    <xf numFmtId="0" fontId="6" fillId="0" borderId="0" xfId="3" applyFont="1" applyAlignment="1" applyProtection="1">
      <alignment horizontal="right"/>
      <protection locked="0"/>
    </xf>
    <xf numFmtId="0" fontId="1" fillId="2" borderId="22" xfId="3" applyFill="1" applyBorder="1"/>
    <xf numFmtId="164" fontId="1" fillId="2" borderId="27" xfId="2" applyNumberFormat="1" applyFont="1" applyFill="1" applyBorder="1" applyAlignment="1" applyProtection="1">
      <alignment horizontal="right" indent="1"/>
    </xf>
    <xf numFmtId="0" fontId="1" fillId="2" borderId="27" xfId="3" applyFill="1" applyBorder="1" applyAlignment="1">
      <alignment wrapText="1"/>
    </xf>
    <xf numFmtId="0" fontId="1" fillId="2" borderId="27" xfId="3" applyFill="1" applyBorder="1"/>
    <xf numFmtId="49" fontId="1" fillId="2" borderId="33" xfId="3" applyNumberFormat="1" applyFill="1" applyBorder="1"/>
    <xf numFmtId="0" fontId="1" fillId="0" borderId="28" xfId="3" applyBorder="1"/>
    <xf numFmtId="0" fontId="1" fillId="2" borderId="21" xfId="3" applyFill="1" applyBorder="1"/>
    <xf numFmtId="0" fontId="1" fillId="2" borderId="0" xfId="3" applyFill="1"/>
    <xf numFmtId="0" fontId="1" fillId="2" borderId="4" xfId="3" applyFill="1" applyBorder="1"/>
    <xf numFmtId="0" fontId="3" fillId="2" borderId="0" xfId="3" applyFont="1" applyFill="1"/>
    <xf numFmtId="0" fontId="1" fillId="2" borderId="1" xfId="3" applyFill="1" applyBorder="1"/>
    <xf numFmtId="0" fontId="1" fillId="0" borderId="20" xfId="3" applyBorder="1"/>
    <xf numFmtId="0" fontId="1" fillId="2" borderId="35" xfId="3" applyFill="1" applyBorder="1" applyAlignment="1">
      <alignment horizontal="center"/>
    </xf>
    <xf numFmtId="0" fontId="1" fillId="2" borderId="1" xfId="3" applyFill="1" applyBorder="1" applyAlignment="1">
      <alignment wrapText="1"/>
    </xf>
    <xf numFmtId="0" fontId="2" fillId="2" borderId="51" xfId="3" applyFont="1" applyFill="1" applyBorder="1" applyAlignment="1">
      <alignment horizontal="center"/>
    </xf>
    <xf numFmtId="0" fontId="2" fillId="2" borderId="52" xfId="3" applyFont="1" applyFill="1" applyBorder="1" applyAlignment="1">
      <alignment horizontal="center"/>
    </xf>
    <xf numFmtId="3" fontId="2" fillId="2" borderId="18" xfId="3" applyNumberFormat="1" applyFont="1" applyFill="1" applyBorder="1" applyAlignment="1">
      <alignment horizontal="center"/>
    </xf>
    <xf numFmtId="3" fontId="2" fillId="2" borderId="23" xfId="3" applyNumberFormat="1" applyFont="1" applyFill="1" applyBorder="1" applyAlignment="1">
      <alignment horizontal="center"/>
    </xf>
    <xf numFmtId="0" fontId="2" fillId="2" borderId="7" xfId="3" applyFont="1" applyFill="1" applyBorder="1"/>
    <xf numFmtId="0" fontId="2" fillId="2" borderId="6" xfId="3" applyFont="1" applyFill="1" applyBorder="1"/>
    <xf numFmtId="0" fontId="1" fillId="2" borderId="6" xfId="3" applyFill="1" applyBorder="1"/>
    <xf numFmtId="0" fontId="1" fillId="2" borderId="19" xfId="3" applyFill="1" applyBorder="1" applyAlignment="1">
      <alignment horizontal="center"/>
    </xf>
    <xf numFmtId="0" fontId="1" fillId="2" borderId="53" xfId="3" applyFill="1" applyBorder="1" applyAlignment="1">
      <alignment horizontal="center"/>
    </xf>
    <xf numFmtId="3" fontId="1" fillId="2" borderId="2" xfId="3" applyNumberFormat="1" applyFill="1" applyBorder="1" applyAlignment="1">
      <alignment horizontal="center"/>
    </xf>
    <xf numFmtId="3" fontId="1" fillId="0" borderId="23" xfId="3" applyNumberFormat="1" applyBorder="1" applyAlignment="1" applyProtection="1">
      <alignment horizontal="center"/>
      <protection locked="0"/>
    </xf>
    <xf numFmtId="0" fontId="1" fillId="2" borderId="7" xfId="3" applyFill="1" applyBorder="1"/>
    <xf numFmtId="49" fontId="1" fillId="2" borderId="12" xfId="3" applyNumberFormat="1" applyFill="1" applyBorder="1"/>
    <xf numFmtId="0" fontId="6" fillId="2" borderId="18" xfId="3" applyFont="1" applyFill="1" applyBorder="1" applyAlignment="1">
      <alignment horizontal="center"/>
    </xf>
    <xf numFmtId="0" fontId="6" fillId="2" borderId="49" xfId="3" applyFont="1" applyFill="1" applyBorder="1" applyAlignment="1">
      <alignment horizontal="center"/>
    </xf>
    <xf numFmtId="3" fontId="1" fillId="0" borderId="16" xfId="3" applyNumberFormat="1" applyBorder="1" applyAlignment="1" applyProtection="1">
      <alignment horizontal="center"/>
      <protection locked="0"/>
    </xf>
    <xf numFmtId="0" fontId="1" fillId="2" borderId="15" xfId="3" applyFill="1" applyBorder="1"/>
    <xf numFmtId="0" fontId="1" fillId="2" borderId="17" xfId="3" applyFill="1" applyBorder="1"/>
    <xf numFmtId="49" fontId="1" fillId="2" borderId="6" xfId="3" applyNumberFormat="1" applyFill="1" applyBorder="1"/>
    <xf numFmtId="0" fontId="1" fillId="2" borderId="18" xfId="3" applyFill="1" applyBorder="1" applyAlignment="1">
      <alignment horizontal="center"/>
    </xf>
    <xf numFmtId="0" fontId="1" fillId="2" borderId="49" xfId="3" applyFill="1" applyBorder="1" applyAlignment="1">
      <alignment horizontal="center"/>
    </xf>
    <xf numFmtId="0" fontId="1" fillId="2" borderId="14" xfId="3" applyFill="1" applyBorder="1"/>
    <xf numFmtId="0" fontId="1" fillId="2" borderId="3" xfId="3" applyFill="1" applyBorder="1"/>
    <xf numFmtId="49" fontId="1" fillId="2" borderId="1" xfId="3" applyNumberFormat="1" applyFill="1" applyBorder="1"/>
    <xf numFmtId="0" fontId="1" fillId="2" borderId="5" xfId="3" applyFill="1" applyBorder="1"/>
    <xf numFmtId="49" fontId="1" fillId="2" borderId="13" xfId="3" applyNumberFormat="1" applyFill="1" applyBorder="1"/>
    <xf numFmtId="3" fontId="1" fillId="2" borderId="11" xfId="3" applyNumberFormat="1" applyFill="1" applyBorder="1" applyAlignment="1">
      <alignment horizontal="center"/>
    </xf>
    <xf numFmtId="0" fontId="6" fillId="2" borderId="19" xfId="3" applyFont="1" applyFill="1" applyBorder="1" applyAlignment="1">
      <alignment horizontal="center"/>
    </xf>
    <xf numFmtId="0" fontId="6" fillId="2" borderId="53" xfId="3" applyFont="1" applyFill="1" applyBorder="1" applyAlignment="1">
      <alignment horizontal="center"/>
    </xf>
    <xf numFmtId="0" fontId="6" fillId="2" borderId="13" xfId="3" applyFont="1" applyFill="1" applyBorder="1" applyAlignment="1">
      <alignment horizontal="center"/>
    </xf>
    <xf numFmtId="0" fontId="2" fillId="2" borderId="0" xfId="3" applyFont="1" applyFill="1"/>
    <xf numFmtId="0" fontId="7" fillId="2" borderId="0" xfId="3" applyFont="1" applyFill="1" applyAlignment="1">
      <alignment vertical="center"/>
    </xf>
    <xf numFmtId="0" fontId="2" fillId="2" borderId="1" xfId="3" applyFont="1" applyFill="1" applyBorder="1"/>
    <xf numFmtId="0" fontId="6" fillId="2" borderId="21" xfId="3" applyFont="1" applyFill="1" applyBorder="1" applyAlignment="1">
      <alignment horizontal="left" wrapText="1" indent="1"/>
    </xf>
    <xf numFmtId="0" fontId="6" fillId="2" borderId="12" xfId="3" applyFont="1" applyFill="1" applyBorder="1" applyAlignment="1">
      <alignment horizontal="center"/>
    </xf>
    <xf numFmtId="0" fontId="2" fillId="2" borderId="3" xfId="3" applyFont="1" applyFill="1" applyBorder="1"/>
    <xf numFmtId="0" fontId="22" fillId="2" borderId="0" xfId="3" applyFont="1" applyFill="1" applyAlignment="1">
      <alignment horizontal="center" vertical="center"/>
    </xf>
    <xf numFmtId="0" fontId="2" fillId="2" borderId="2" xfId="3" applyFont="1" applyFill="1" applyBorder="1"/>
    <xf numFmtId="0" fontId="1" fillId="2" borderId="18" xfId="3" applyFill="1" applyBorder="1"/>
    <xf numFmtId="0" fontId="1" fillId="2" borderId="11" xfId="3" applyFill="1" applyBorder="1"/>
    <xf numFmtId="0" fontId="6" fillId="2" borderId="0" xfId="3" applyFont="1" applyFill="1"/>
    <xf numFmtId="0" fontId="1" fillId="2" borderId="0" xfId="3" applyFill="1" applyAlignment="1">
      <alignment horizontal="right" indent="1"/>
    </xf>
    <xf numFmtId="0" fontId="1" fillId="2" borderId="2" xfId="3" applyFill="1" applyBorder="1"/>
    <xf numFmtId="14" fontId="1" fillId="2" borderId="7" xfId="3" applyNumberFormat="1" applyFill="1" applyBorder="1"/>
    <xf numFmtId="14" fontId="1" fillId="2" borderId="15" xfId="3" applyNumberFormat="1" applyFill="1" applyBorder="1"/>
    <xf numFmtId="2" fontId="1" fillId="2" borderId="2" xfId="3" applyNumberFormat="1" applyFill="1" applyBorder="1"/>
    <xf numFmtId="0" fontId="5" fillId="2" borderId="24" xfId="3" applyFont="1" applyFill="1" applyBorder="1" applyAlignment="1">
      <alignment horizontal="center"/>
    </xf>
    <xf numFmtId="0" fontId="6" fillId="2" borderId="24" xfId="3" applyFont="1" applyFill="1" applyBorder="1" applyAlignment="1">
      <alignment horizontal="center"/>
    </xf>
    <xf numFmtId="0" fontId="3" fillId="2" borderId="5" xfId="3" applyFont="1" applyFill="1" applyBorder="1"/>
    <xf numFmtId="49" fontId="1" fillId="2" borderId="3" xfId="3" applyNumberFormat="1" applyFill="1" applyBorder="1"/>
    <xf numFmtId="0" fontId="2" fillId="2" borderId="6" xfId="3" applyFont="1" applyFill="1" applyBorder="1" applyAlignment="1">
      <alignment horizontal="center"/>
    </xf>
    <xf numFmtId="0" fontId="1" fillId="2" borderId="2" xfId="3" applyFill="1" applyBorder="1" applyAlignment="1">
      <alignment horizontal="left"/>
    </xf>
    <xf numFmtId="0" fontId="2" fillId="2" borderId="0" xfId="3" applyFont="1" applyFill="1" applyAlignment="1">
      <alignment horizontal="center" vertical="center"/>
    </xf>
    <xf numFmtId="0" fontId="9" fillId="2" borderId="0" xfId="3" applyFont="1" applyFill="1" applyAlignment="1">
      <alignment vertical="center"/>
    </xf>
    <xf numFmtId="0" fontId="1" fillId="2" borderId="10" xfId="3" applyFill="1" applyBorder="1"/>
    <xf numFmtId="0" fontId="1" fillId="2" borderId="9" xfId="3" applyFill="1" applyBorder="1"/>
    <xf numFmtId="0" fontId="1" fillId="0" borderId="8" xfId="3" applyBorder="1"/>
    <xf numFmtId="3" fontId="1" fillId="3" borderId="16" xfId="3" applyNumberFormat="1" applyFill="1" applyBorder="1" applyAlignment="1">
      <alignment horizontal="center"/>
    </xf>
    <xf numFmtId="0" fontId="3" fillId="2" borderId="4" xfId="3" applyFont="1" applyFill="1" applyBorder="1" applyAlignment="1">
      <alignment horizontal="left" wrapText="1"/>
    </xf>
    <xf numFmtId="49" fontId="1" fillId="3" borderId="1" xfId="3" applyNumberFormat="1" applyFill="1" applyBorder="1"/>
    <xf numFmtId="0" fontId="3" fillId="3" borderId="4" xfId="3" applyFont="1" applyFill="1" applyBorder="1" applyAlignment="1">
      <alignment horizontal="left" wrapText="1"/>
    </xf>
    <xf numFmtId="0" fontId="1" fillId="3" borderId="0" xfId="3" applyFill="1" applyAlignment="1">
      <alignment horizontal="left" wrapText="1"/>
    </xf>
    <xf numFmtId="0" fontId="3" fillId="3" borderId="0" xfId="3" applyFont="1" applyFill="1" applyAlignment="1">
      <alignment horizontal="left" wrapText="1"/>
    </xf>
    <xf numFmtId="3" fontId="1" fillId="3" borderId="0" xfId="3" applyNumberFormat="1" applyFill="1"/>
    <xf numFmtId="0" fontId="1" fillId="3" borderId="0" xfId="3" applyFill="1"/>
    <xf numFmtId="0" fontId="1" fillId="3" borderId="0" xfId="3" applyFill="1" applyAlignment="1">
      <alignment horizontal="right"/>
    </xf>
    <xf numFmtId="49" fontId="1" fillId="3" borderId="17" xfId="3" applyNumberFormat="1" applyFill="1" applyBorder="1"/>
    <xf numFmtId="0" fontId="1" fillId="3" borderId="11" xfId="3" applyFill="1" applyBorder="1"/>
    <xf numFmtId="3" fontId="1" fillId="4" borderId="23" xfId="3" applyNumberFormat="1" applyFill="1" applyBorder="1" applyAlignment="1" applyProtection="1">
      <alignment horizontal="center"/>
      <protection locked="0"/>
    </xf>
    <xf numFmtId="49" fontId="1" fillId="3" borderId="3" xfId="3" applyNumberFormat="1" applyFill="1" applyBorder="1"/>
    <xf numFmtId="0" fontId="1" fillId="3" borderId="4" xfId="3" applyFill="1" applyBorder="1" applyAlignment="1">
      <alignment horizontal="left" wrapText="1"/>
    </xf>
    <xf numFmtId="0" fontId="1" fillId="3" borderId="5" xfId="3" applyFill="1" applyBorder="1" applyAlignment="1">
      <alignment horizontal="left" wrapText="1"/>
    </xf>
    <xf numFmtId="0" fontId="1" fillId="3" borderId="14" xfId="3" applyFill="1" applyBorder="1" applyAlignment="1">
      <alignment horizontal="left" wrapText="1"/>
    </xf>
    <xf numFmtId="0" fontId="6" fillId="3" borderId="14" xfId="3" applyFont="1" applyFill="1" applyBorder="1" applyAlignment="1">
      <alignment horizontal="left" wrapText="1"/>
    </xf>
    <xf numFmtId="0" fontId="1" fillId="3" borderId="14" xfId="3" applyFill="1" applyBorder="1"/>
    <xf numFmtId="0" fontId="10" fillId="3" borderId="15" xfId="3" applyFont="1" applyFill="1" applyBorder="1"/>
    <xf numFmtId="3" fontId="1" fillId="3" borderId="11" xfId="3" applyNumberFormat="1" applyFill="1" applyBorder="1" applyAlignment="1" applyProtection="1">
      <alignment horizontal="center"/>
      <protection locked="0"/>
    </xf>
    <xf numFmtId="0" fontId="1" fillId="2" borderId="4" xfId="3" applyFill="1" applyBorder="1" applyAlignment="1">
      <alignment horizontal="left" wrapText="1"/>
    </xf>
    <xf numFmtId="0" fontId="1" fillId="2" borderId="5" xfId="3" applyFill="1" applyBorder="1" applyAlignment="1">
      <alignment horizontal="left" wrapText="1"/>
    </xf>
    <xf numFmtId="0" fontId="1" fillId="3" borderId="6" xfId="3" applyFill="1" applyBorder="1" applyProtection="1">
      <protection locked="0"/>
    </xf>
    <xf numFmtId="0" fontId="1" fillId="3" borderId="2" xfId="3" applyFill="1" applyBorder="1" applyProtection="1">
      <protection locked="0"/>
    </xf>
    <xf numFmtId="0" fontId="1" fillId="0" borderId="3" xfId="3" applyBorder="1"/>
    <xf numFmtId="0" fontId="1" fillId="0" borderId="4" xfId="3" applyBorder="1" applyProtection="1">
      <protection locked="0"/>
    </xf>
    <xf numFmtId="0" fontId="1" fillId="0" borderId="17" xfId="3" applyBorder="1"/>
    <xf numFmtId="0" fontId="1" fillId="0" borderId="11" xfId="3" applyBorder="1" applyProtection="1">
      <protection locked="0"/>
    </xf>
    <xf numFmtId="4" fontId="1" fillId="3" borderId="0" xfId="3" applyNumberFormat="1" applyFill="1" applyAlignment="1">
      <alignment horizontal="right" indent="1"/>
    </xf>
    <xf numFmtId="3" fontId="1" fillId="2" borderId="23" xfId="0" applyNumberFormat="1" applyFont="1" applyFill="1" applyBorder="1" applyAlignment="1">
      <alignment wrapText="1"/>
    </xf>
    <xf numFmtId="4" fontId="0" fillId="2" borderId="6" xfId="1" applyNumberFormat="1" applyFont="1" applyFill="1" applyBorder="1" applyAlignment="1" applyProtection="1">
      <alignment horizontal="left"/>
    </xf>
    <xf numFmtId="3" fontId="0" fillId="2" borderId="7" xfId="0" applyNumberFormat="1" applyFill="1" applyBorder="1" applyAlignment="1">
      <alignment horizontal="left"/>
    </xf>
    <xf numFmtId="0" fontId="0" fillId="2" borderId="15" xfId="0" applyFill="1" applyBorder="1" applyAlignment="1">
      <alignment horizontal="center"/>
    </xf>
    <xf numFmtId="0" fontId="1" fillId="0" borderId="20" xfId="3" applyBorder="1" applyProtection="1">
      <protection locked="0"/>
    </xf>
    <xf numFmtId="3" fontId="1" fillId="3" borderId="0" xfId="3" applyNumberFormat="1" applyFill="1" applyAlignment="1" applyProtection="1">
      <alignment horizontal="center"/>
      <protection locked="0"/>
    </xf>
    <xf numFmtId="0" fontId="7" fillId="2" borderId="20" xfId="3" applyFont="1" applyFill="1" applyBorder="1"/>
    <xf numFmtId="0" fontId="7" fillId="2" borderId="4" xfId="3" applyFont="1" applyFill="1" applyBorder="1"/>
    <xf numFmtId="49" fontId="1" fillId="2" borderId="11" xfId="3" applyNumberFormat="1" applyFill="1" applyBorder="1" applyAlignment="1">
      <alignment vertical="top" wrapText="1"/>
    </xf>
    <xf numFmtId="0" fontId="1" fillId="0" borderId="0" xfId="3"/>
    <xf numFmtId="49" fontId="1" fillId="2" borderId="21" xfId="3" applyNumberFormat="1" applyFill="1" applyBorder="1" applyAlignment="1">
      <alignment vertical="top" wrapText="1"/>
    </xf>
    <xf numFmtId="49" fontId="1" fillId="2" borderId="1" xfId="3" applyNumberFormat="1" applyFill="1" applyBorder="1" applyAlignment="1">
      <alignment vertical="top" wrapText="1"/>
    </xf>
    <xf numFmtId="0" fontId="1" fillId="2" borderId="25" xfId="3" applyFill="1" applyBorder="1"/>
    <xf numFmtId="49" fontId="1" fillId="2" borderId="11" xfId="3" applyNumberFormat="1" applyFill="1" applyBorder="1"/>
    <xf numFmtId="0" fontId="6" fillId="2" borderId="11" xfId="3" applyFont="1" applyFill="1" applyBorder="1"/>
    <xf numFmtId="14" fontId="6" fillId="2" borderId="11" xfId="3" applyNumberFormat="1" applyFont="1" applyFill="1" applyBorder="1"/>
    <xf numFmtId="0" fontId="1" fillId="2" borderId="48" xfId="3" applyFill="1" applyBorder="1"/>
    <xf numFmtId="0" fontId="2" fillId="2" borderId="11" xfId="3" applyFont="1" applyFill="1" applyBorder="1"/>
    <xf numFmtId="0" fontId="1" fillId="2" borderId="20" xfId="3" applyFill="1" applyBorder="1"/>
    <xf numFmtId="0" fontId="7" fillId="2" borderId="0" xfId="3" applyFont="1" applyFill="1"/>
    <xf numFmtId="49" fontId="1" fillId="2" borderId="17" xfId="3" applyNumberFormat="1" applyFill="1" applyBorder="1" applyAlignment="1">
      <alignment vertical="center"/>
    </xf>
    <xf numFmtId="0" fontId="1" fillId="2" borderId="11" xfId="3" applyFill="1" applyBorder="1" applyAlignment="1">
      <alignment vertical="center"/>
    </xf>
    <xf numFmtId="0" fontId="2" fillId="2" borderId="30" xfId="3" applyFont="1" applyFill="1" applyBorder="1"/>
    <xf numFmtId="0" fontId="7" fillId="2" borderId="2" xfId="3" applyFont="1" applyFill="1" applyBorder="1" applyAlignment="1">
      <alignment vertical="center"/>
    </xf>
    <xf numFmtId="0" fontId="7" fillId="2" borderId="2" xfId="3" applyFont="1" applyFill="1" applyBorder="1" applyAlignment="1">
      <alignment horizontal="center" vertical="center"/>
    </xf>
    <xf numFmtId="0" fontId="1" fillId="2" borderId="19" xfId="3" applyFill="1" applyBorder="1"/>
    <xf numFmtId="49" fontId="1" fillId="2" borderId="0" xfId="3" applyNumberFormat="1" applyFill="1"/>
    <xf numFmtId="0" fontId="1" fillId="2" borderId="4" xfId="3" applyFill="1" applyBorder="1" applyAlignment="1">
      <alignment horizontal="left" vertical="top" wrapText="1"/>
    </xf>
    <xf numFmtId="14" fontId="1" fillId="0" borderId="4" xfId="3" applyNumberFormat="1" applyBorder="1" applyAlignment="1" applyProtection="1">
      <alignment horizontal="left" vertical="top" wrapText="1"/>
      <protection locked="0"/>
    </xf>
    <xf numFmtId="0" fontId="1" fillId="2" borderId="40" xfId="3" applyFill="1" applyBorder="1"/>
    <xf numFmtId="0" fontId="25" fillId="0" borderId="0" xfId="3" applyFont="1" applyAlignment="1">
      <alignment vertical="center"/>
    </xf>
    <xf numFmtId="0" fontId="1" fillId="2" borderId="11" xfId="3" applyFill="1" applyBorder="1" applyAlignment="1">
      <alignment horizontal="left" vertical="top" wrapText="1"/>
    </xf>
    <xf numFmtId="49" fontId="1" fillId="2" borderId="2" xfId="3" applyNumberFormat="1" applyFill="1" applyBorder="1"/>
    <xf numFmtId="3" fontId="2" fillId="2" borderId="11" xfId="3" applyNumberFormat="1" applyFont="1" applyFill="1" applyBorder="1"/>
    <xf numFmtId="49" fontId="2" fillId="2" borderId="11" xfId="3" applyNumberFormat="1" applyFont="1" applyFill="1" applyBorder="1"/>
    <xf numFmtId="49" fontId="6" fillId="2" borderId="0" xfId="3" applyNumberFormat="1" applyFont="1" applyFill="1"/>
    <xf numFmtId="0" fontId="1" fillId="2" borderId="0" xfId="3" applyFill="1" applyAlignment="1">
      <alignment horizontal="left"/>
    </xf>
    <xf numFmtId="3" fontId="1" fillId="2" borderId="11" xfId="3" applyNumberFormat="1" applyFill="1" applyBorder="1"/>
    <xf numFmtId="0" fontId="6" fillId="2" borderId="2" xfId="3" applyFont="1" applyFill="1" applyBorder="1"/>
    <xf numFmtId="4" fontId="1" fillId="2" borderId="2" xfId="3" applyNumberFormat="1" applyFill="1" applyBorder="1" applyAlignment="1">
      <alignment horizontal="center"/>
    </xf>
    <xf numFmtId="49" fontId="1" fillId="2" borderId="4" xfId="3" applyNumberFormat="1" applyFill="1" applyBorder="1"/>
    <xf numFmtId="0" fontId="6" fillId="2" borderId="4" xfId="3" applyFont="1" applyFill="1" applyBorder="1" applyAlignment="1">
      <alignment horizontal="center"/>
    </xf>
    <xf numFmtId="0" fontId="3" fillId="2" borderId="4" xfId="3" applyFont="1" applyFill="1" applyBorder="1" applyAlignment="1">
      <alignment horizontal="center"/>
    </xf>
    <xf numFmtId="0" fontId="1" fillId="2" borderId="4" xfId="3" applyFill="1" applyBorder="1" applyAlignment="1">
      <alignment horizontal="center"/>
    </xf>
    <xf numFmtId="0" fontId="3" fillId="2" borderId="4" xfId="3" applyFont="1" applyFill="1" applyBorder="1"/>
    <xf numFmtId="49" fontId="1" fillId="2" borderId="0" xfId="3" applyNumberFormat="1" applyFill="1" applyAlignment="1">
      <alignment horizontal="center"/>
    </xf>
    <xf numFmtId="4" fontId="1" fillId="2" borderId="0" xfId="3" applyNumberFormat="1" applyFill="1"/>
    <xf numFmtId="0" fontId="1" fillId="2" borderId="0" xfId="3" applyFill="1" applyAlignment="1">
      <alignment horizontal="center"/>
    </xf>
    <xf numFmtId="0" fontId="1" fillId="2" borderId="28" xfId="3" applyFill="1" applyBorder="1"/>
    <xf numFmtId="49" fontId="1" fillId="2" borderId="27" xfId="3" applyNumberFormat="1" applyFill="1" applyBorder="1" applyAlignment="1">
      <alignment horizontal="center"/>
    </xf>
    <xf numFmtId="4" fontId="1" fillId="2" borderId="27" xfId="3" applyNumberFormat="1" applyFill="1" applyBorder="1"/>
    <xf numFmtId="49" fontId="1" fillId="0" borderId="0" xfId="3" applyNumberFormat="1"/>
    <xf numFmtId="0" fontId="2" fillId="0" borderId="0" xfId="3" applyFont="1"/>
    <xf numFmtId="3" fontId="5" fillId="0" borderId="0" xfId="3" applyNumberFormat="1" applyFont="1"/>
    <xf numFmtId="0" fontId="6" fillId="0" borderId="0" xfId="3" applyFont="1"/>
    <xf numFmtId="0" fontId="7" fillId="0" borderId="0" xfId="3" applyFont="1" applyAlignment="1">
      <alignment vertical="center"/>
    </xf>
    <xf numFmtId="49" fontId="5" fillId="0" borderId="0" xfId="3" applyNumberFormat="1" applyFont="1"/>
    <xf numFmtId="0" fontId="5" fillId="0" borderId="0" xfId="3" applyFont="1"/>
    <xf numFmtId="0" fontId="6" fillId="0" borderId="0" xfId="3" applyFont="1" applyAlignment="1">
      <alignment wrapText="1"/>
    </xf>
    <xf numFmtId="0" fontId="1" fillId="0" borderId="0" xfId="3" applyAlignment="1">
      <alignment horizontal="center"/>
    </xf>
    <xf numFmtId="49" fontId="6" fillId="0" borderId="0" xfId="3" applyNumberFormat="1" applyFont="1"/>
    <xf numFmtId="0" fontId="6" fillId="0" borderId="0" xfId="3" applyFont="1" applyAlignment="1">
      <alignment horizontal="center"/>
    </xf>
    <xf numFmtId="0" fontId="6" fillId="0" borderId="0" xfId="3" applyFont="1" applyAlignment="1">
      <alignment horizontal="center" wrapText="1"/>
    </xf>
    <xf numFmtId="3" fontId="1" fillId="0" borderId="0" xfId="3" applyNumberFormat="1"/>
    <xf numFmtId="0" fontId="6" fillId="0" borderId="0" xfId="3" applyFont="1" applyAlignment="1">
      <alignment horizontal="left"/>
    </xf>
    <xf numFmtId="0" fontId="3" fillId="0" borderId="0" xfId="3" applyFont="1" applyAlignment="1">
      <alignment horizontal="center"/>
    </xf>
    <xf numFmtId="0" fontId="3" fillId="0" borderId="0" xfId="3" applyFont="1"/>
    <xf numFmtId="4" fontId="1" fillId="0" borderId="0" xfId="3" applyNumberFormat="1" applyAlignment="1">
      <alignment horizontal="center"/>
    </xf>
    <xf numFmtId="0" fontId="1" fillId="0" borderId="0" xfId="3" applyAlignment="1">
      <alignment horizontal="right"/>
    </xf>
    <xf numFmtId="0" fontId="6" fillId="0" borderId="0" xfId="3" applyFont="1" applyAlignment="1">
      <alignment horizontal="right"/>
    </xf>
    <xf numFmtId="0" fontId="7" fillId="2" borderId="3" xfId="0" applyFont="1" applyFill="1" applyBorder="1" applyAlignment="1">
      <alignment horizontal="left" wrapText="1"/>
    </xf>
    <xf numFmtId="0" fontId="1" fillId="2" borderId="8" xfId="3" applyFill="1" applyBorder="1"/>
    <xf numFmtId="49" fontId="8" fillId="2" borderId="0" xfId="3" applyNumberFormat="1" applyFont="1" applyFill="1" applyAlignment="1">
      <alignment vertical="top"/>
    </xf>
    <xf numFmtId="0" fontId="8" fillId="2" borderId="0" xfId="3" applyFont="1" applyFill="1" applyAlignment="1">
      <alignment horizontal="left" wrapText="1"/>
    </xf>
    <xf numFmtId="49" fontId="1" fillId="2" borderId="11" xfId="3" applyNumberFormat="1" applyFill="1" applyBorder="1" applyAlignment="1">
      <alignment horizontal="center"/>
    </xf>
    <xf numFmtId="0" fontId="1" fillId="0" borderId="20" xfId="3" applyBorder="1" applyAlignment="1">
      <alignment vertical="center"/>
    </xf>
    <xf numFmtId="0" fontId="1" fillId="2" borderId="20" xfId="3" applyFill="1" applyBorder="1" applyAlignment="1">
      <alignment vertical="center"/>
    </xf>
    <xf numFmtId="49" fontId="8" fillId="2" borderId="23" xfId="3" applyNumberFormat="1" applyFont="1" applyFill="1" applyBorder="1"/>
    <xf numFmtId="0" fontId="8" fillId="2" borderId="2" xfId="3" applyFont="1" applyFill="1" applyBorder="1" applyAlignment="1">
      <alignment horizontal="left"/>
    </xf>
    <xf numFmtId="0" fontId="8" fillId="2" borderId="2" xfId="3" applyFont="1" applyFill="1" applyBorder="1" applyAlignment="1">
      <alignment horizontal="left" vertical="center" wrapText="1"/>
    </xf>
    <xf numFmtId="0" fontId="8" fillId="2" borderId="7" xfId="3" applyFont="1" applyFill="1" applyBorder="1" applyAlignment="1">
      <alignment horizontal="left" vertical="center" wrapText="1"/>
    </xf>
    <xf numFmtId="0" fontId="1" fillId="2" borderId="21" xfId="3" applyFill="1" applyBorder="1" applyAlignment="1">
      <alignment vertical="center"/>
    </xf>
    <xf numFmtId="0" fontId="1" fillId="0" borderId="0" xfId="3" applyAlignment="1">
      <alignment vertical="center"/>
    </xf>
    <xf numFmtId="49" fontId="8" fillId="2" borderId="12" xfId="3" applyNumberFormat="1" applyFont="1" applyFill="1" applyBorder="1" applyAlignment="1">
      <alignment vertical="center"/>
    </xf>
    <xf numFmtId="49" fontId="8" fillId="2" borderId="13" xfId="3" applyNumberFormat="1" applyFont="1" applyFill="1" applyBorder="1" applyAlignment="1">
      <alignment vertical="top"/>
    </xf>
    <xf numFmtId="0" fontId="1" fillId="3" borderId="13" xfId="3" applyFill="1" applyBorder="1"/>
    <xf numFmtId="0" fontId="1" fillId="3" borderId="16" xfId="3" applyFill="1" applyBorder="1"/>
    <xf numFmtId="49" fontId="8" fillId="2" borderId="11" xfId="3" quotePrefix="1" applyNumberFormat="1" applyFont="1" applyFill="1" applyBorder="1"/>
    <xf numFmtId="166" fontId="1" fillId="2" borderId="11" xfId="4" applyNumberFormat="1" applyFont="1" applyFill="1" applyBorder="1" applyAlignment="1" applyProtection="1">
      <alignment horizontal="center"/>
    </xf>
    <xf numFmtId="0" fontId="1" fillId="3" borderId="2" xfId="3" applyFill="1" applyBorder="1"/>
    <xf numFmtId="49" fontId="8" fillId="2" borderId="2" xfId="3" quotePrefix="1" applyNumberFormat="1" applyFont="1" applyFill="1" applyBorder="1"/>
    <xf numFmtId="166" fontId="1" fillId="2" borderId="2" xfId="4" applyNumberFormat="1" applyFont="1" applyFill="1" applyBorder="1" applyAlignment="1" applyProtection="1">
      <alignment horizontal="center"/>
    </xf>
    <xf numFmtId="49" fontId="8" fillId="2" borderId="23" xfId="3" applyNumberFormat="1" applyFont="1" applyFill="1" applyBorder="1" applyAlignment="1">
      <alignment horizontal="center"/>
    </xf>
    <xf numFmtId="3" fontId="1" fillId="2" borderId="2" xfId="3" applyNumberFormat="1" applyFill="1" applyBorder="1"/>
    <xf numFmtId="49" fontId="1" fillId="2" borderId="13" xfId="3" applyNumberFormat="1" applyFill="1" applyBorder="1" applyAlignment="1">
      <alignment horizontal="center"/>
    </xf>
    <xf numFmtId="3" fontId="1" fillId="2" borderId="0" xfId="3" applyNumberFormat="1" applyFill="1"/>
    <xf numFmtId="4" fontId="1" fillId="2" borderId="0" xfId="3" applyNumberFormat="1" applyFill="1" applyAlignment="1">
      <alignment horizontal="center"/>
    </xf>
    <xf numFmtId="49" fontId="1" fillId="2" borderId="16" xfId="3" applyNumberFormat="1" applyFill="1" applyBorder="1" applyAlignment="1">
      <alignment horizontal="center"/>
    </xf>
    <xf numFmtId="4" fontId="1" fillId="3" borderId="11" xfId="3" applyNumberFormat="1" applyFill="1" applyBorder="1" applyAlignment="1">
      <alignment horizontal="center"/>
    </xf>
    <xf numFmtId="0" fontId="1" fillId="3" borderId="11" xfId="3" applyFill="1" applyBorder="1" applyAlignment="1">
      <alignment horizontal="center"/>
    </xf>
    <xf numFmtId="166" fontId="1" fillId="2" borderId="32" xfId="4" applyNumberFormat="1" applyFont="1" applyFill="1" applyBorder="1" applyAlignment="1" applyProtection="1">
      <alignment horizontal="center" wrapText="1"/>
    </xf>
    <xf numFmtId="49" fontId="1" fillId="2" borderId="12" xfId="3" applyNumberFormat="1" applyFill="1" applyBorder="1" applyAlignment="1">
      <alignment horizontal="center"/>
    </xf>
    <xf numFmtId="49" fontId="1" fillId="2" borderId="3" xfId="3" applyNumberFormat="1" applyFill="1" applyBorder="1" applyAlignment="1">
      <alignment horizontal="left"/>
    </xf>
    <xf numFmtId="49" fontId="1" fillId="2" borderId="4" xfId="3" applyNumberFormat="1" applyFill="1" applyBorder="1" applyAlignment="1">
      <alignment horizontal="left"/>
    </xf>
    <xf numFmtId="3" fontId="1" fillId="2" borderId="4" xfId="3" applyNumberFormat="1" applyFill="1" applyBorder="1"/>
    <xf numFmtId="0" fontId="1" fillId="2" borderId="37" xfId="3" applyFill="1" applyBorder="1"/>
    <xf numFmtId="49" fontId="1" fillId="2" borderId="1" xfId="3" applyNumberFormat="1" applyFill="1" applyBorder="1" applyAlignment="1">
      <alignment horizontal="left"/>
    </xf>
    <xf numFmtId="49" fontId="1" fillId="2" borderId="0" xfId="3" applyNumberFormat="1" applyFill="1" applyAlignment="1">
      <alignment horizontal="left"/>
    </xf>
    <xf numFmtId="49" fontId="1" fillId="2" borderId="11" xfId="3" applyNumberFormat="1" applyFill="1" applyBorder="1" applyAlignment="1">
      <alignment horizontal="left"/>
    </xf>
    <xf numFmtId="166" fontId="1" fillId="2" borderId="11" xfId="4" applyNumberFormat="1" applyFont="1" applyFill="1" applyBorder="1" applyAlignment="1" applyProtection="1">
      <alignment horizontal="center" wrapText="1"/>
    </xf>
    <xf numFmtId="49" fontId="8" fillId="2" borderId="3" xfId="3" applyNumberFormat="1" applyFont="1" applyFill="1" applyBorder="1" applyAlignment="1">
      <alignment vertical="center"/>
    </xf>
    <xf numFmtId="49" fontId="8" fillId="2" borderId="4" xfId="3" applyNumberFormat="1" applyFont="1" applyFill="1" applyBorder="1" applyAlignment="1">
      <alignment vertical="center"/>
    </xf>
    <xf numFmtId="49" fontId="7" fillId="2" borderId="13" xfId="3" applyNumberFormat="1" applyFont="1" applyFill="1" applyBorder="1" applyAlignment="1">
      <alignment vertical="center"/>
    </xf>
    <xf numFmtId="49" fontId="7" fillId="2" borderId="0" xfId="3" applyNumberFormat="1" applyFont="1" applyFill="1" applyAlignment="1">
      <alignment vertical="center"/>
    </xf>
    <xf numFmtId="49" fontId="8" fillId="2" borderId="0" xfId="3" applyNumberFormat="1" applyFont="1" applyFill="1" applyAlignment="1">
      <alignment vertical="center"/>
    </xf>
    <xf numFmtId="49" fontId="8" fillId="2" borderId="16" xfId="3" applyNumberFormat="1" applyFont="1" applyFill="1" applyBorder="1" applyAlignment="1">
      <alignment vertical="center"/>
    </xf>
    <xf numFmtId="49" fontId="8" fillId="2" borderId="11" xfId="3" applyNumberFormat="1" applyFont="1" applyFill="1" applyBorder="1" applyAlignment="1">
      <alignment vertical="center"/>
    </xf>
    <xf numFmtId="49" fontId="3" fillId="2" borderId="0" xfId="3" applyNumberFormat="1" applyFont="1" applyFill="1" applyAlignment="1">
      <alignment horizontal="left"/>
    </xf>
    <xf numFmtId="0" fontId="3" fillId="2" borderId="27" xfId="3" applyFont="1" applyFill="1" applyBorder="1"/>
    <xf numFmtId="49" fontId="3" fillId="2" borderId="27" xfId="3" applyNumberFormat="1" applyFont="1" applyFill="1" applyBorder="1" applyAlignment="1">
      <alignment horizontal="left"/>
    </xf>
    <xf numFmtId="49" fontId="8" fillId="2" borderId="27" xfId="3" applyNumberFormat="1" applyFont="1" applyFill="1" applyBorder="1" applyAlignment="1">
      <alignment horizontal="left"/>
    </xf>
    <xf numFmtId="3" fontId="8" fillId="2" borderId="27" xfId="3" applyNumberFormat="1" applyFont="1" applyFill="1" applyBorder="1" applyAlignment="1">
      <alignment horizontal="left"/>
    </xf>
    <xf numFmtId="0" fontId="8" fillId="2" borderId="27" xfId="3" applyFont="1" applyFill="1" applyBorder="1" applyAlignment="1">
      <alignment horizontal="left"/>
    </xf>
    <xf numFmtId="0" fontId="0" fillId="2" borderId="17" xfId="0" applyFill="1" applyBorder="1" applyAlignment="1">
      <alignment horizontal="center"/>
    </xf>
    <xf numFmtId="0" fontId="1" fillId="2" borderId="39" xfId="3" applyFill="1" applyBorder="1"/>
    <xf numFmtId="0" fontId="0" fillId="2" borderId="21" xfId="0" applyFill="1" applyBorder="1" applyAlignment="1">
      <alignment horizontal="left" vertical="center"/>
    </xf>
    <xf numFmtId="0" fontId="1" fillId="2" borderId="14" xfId="0" applyFont="1" applyFill="1" applyBorder="1" applyAlignment="1">
      <alignment horizontal="left"/>
    </xf>
    <xf numFmtId="0" fontId="6" fillId="2" borderId="14" xfId="0" applyFont="1" applyFill="1" applyBorder="1" applyAlignment="1">
      <alignment horizontal="center"/>
    </xf>
    <xf numFmtId="0" fontId="8" fillId="2" borderId="14" xfId="0" applyFont="1" applyFill="1" applyBorder="1"/>
    <xf numFmtId="0" fontId="0" fillId="2" borderId="17" xfId="0" applyFill="1" applyBorder="1" applyAlignment="1">
      <alignment horizontal="right"/>
    </xf>
    <xf numFmtId="0" fontId="1" fillId="0" borderId="54" xfId="3" applyBorder="1"/>
    <xf numFmtId="0" fontId="1" fillId="0" borderId="1" xfId="3" applyBorder="1"/>
    <xf numFmtId="0" fontId="1" fillId="0" borderId="33" xfId="3" applyBorder="1"/>
    <xf numFmtId="0" fontId="2" fillId="2" borderId="20" xfId="3" applyFont="1" applyFill="1" applyBorder="1"/>
    <xf numFmtId="0" fontId="6" fillId="2" borderId="57" xfId="3" applyFont="1" applyFill="1" applyBorder="1" applyAlignment="1">
      <alignment horizontal="center"/>
    </xf>
    <xf numFmtId="0" fontId="6" fillId="2" borderId="49" xfId="3" applyFont="1" applyFill="1" applyBorder="1" applyAlignment="1">
      <alignment horizontal="center" wrapText="1"/>
    </xf>
    <xf numFmtId="0" fontId="1" fillId="2" borderId="58" xfId="3" applyFill="1" applyBorder="1" applyAlignment="1">
      <alignment horizontal="center"/>
    </xf>
    <xf numFmtId="0" fontId="1" fillId="2" borderId="23" xfId="3" applyFill="1" applyBorder="1"/>
    <xf numFmtId="0" fontId="0" fillId="2" borderId="0" xfId="0" applyFill="1" applyAlignment="1">
      <alignment horizontal="right"/>
    </xf>
    <xf numFmtId="0" fontId="0" fillId="0" borderId="20" xfId="0" applyBorder="1"/>
    <xf numFmtId="0" fontId="2" fillId="2" borderId="27" xfId="0" applyFont="1" applyFill="1" applyBorder="1"/>
    <xf numFmtId="49" fontId="1" fillId="2" borderId="16" xfId="3" applyNumberFormat="1" applyFill="1" applyBorder="1"/>
    <xf numFmtId="3" fontId="2" fillId="3" borderId="6" xfId="3" applyNumberFormat="1" applyFont="1" applyFill="1" applyBorder="1" applyAlignment="1">
      <alignment horizontal="center" wrapText="1"/>
    </xf>
    <xf numFmtId="166" fontId="1" fillId="2" borderId="0" xfId="4" applyNumberFormat="1" applyFont="1" applyFill="1" applyBorder="1" applyAlignment="1" applyProtection="1">
      <alignment horizontal="center"/>
    </xf>
    <xf numFmtId="167" fontId="1" fillId="2" borderId="0" xfId="3" applyNumberFormat="1" applyFill="1"/>
    <xf numFmtId="4" fontId="21" fillId="0" borderId="0" xfId="3" applyNumberFormat="1" applyFont="1"/>
    <xf numFmtId="0" fontId="2" fillId="2" borderId="35" xfId="3" applyFont="1" applyFill="1" applyBorder="1" applyAlignment="1">
      <alignment horizontal="center" wrapText="1"/>
    </xf>
    <xf numFmtId="0" fontId="1" fillId="2" borderId="26" xfId="3" applyFill="1" applyBorder="1"/>
    <xf numFmtId="0" fontId="1" fillId="0" borderId="29" xfId="3" applyBorder="1"/>
    <xf numFmtId="0" fontId="1" fillId="2" borderId="29" xfId="3" applyFill="1" applyBorder="1"/>
    <xf numFmtId="0" fontId="7" fillId="2" borderId="32" xfId="3" applyFont="1" applyFill="1" applyBorder="1"/>
    <xf numFmtId="0" fontId="8" fillId="2" borderId="32" xfId="3" applyFont="1" applyFill="1" applyBorder="1"/>
    <xf numFmtId="0" fontId="1" fillId="2" borderId="32" xfId="3" applyFill="1" applyBorder="1"/>
    <xf numFmtId="0" fontId="6" fillId="2" borderId="32" xfId="3" applyFont="1" applyFill="1" applyBorder="1"/>
    <xf numFmtId="0" fontId="1" fillId="2" borderId="60" xfId="3" applyFill="1" applyBorder="1"/>
    <xf numFmtId="0" fontId="1" fillId="2" borderId="20" xfId="0" applyFont="1" applyFill="1" applyBorder="1"/>
    <xf numFmtId="0" fontId="8" fillId="2" borderId="47" xfId="3" applyFont="1" applyFill="1" applyBorder="1" applyAlignment="1">
      <alignment horizontal="left" vertical="top" wrapText="1"/>
    </xf>
    <xf numFmtId="166" fontId="2" fillId="2" borderId="35" xfId="4" applyNumberFormat="1" applyFont="1" applyFill="1" applyBorder="1" applyAlignment="1" applyProtection="1">
      <alignment horizontal="center"/>
    </xf>
    <xf numFmtId="0" fontId="3" fillId="2" borderId="1" xfId="0" applyFont="1" applyFill="1" applyBorder="1"/>
    <xf numFmtId="0" fontId="1" fillId="0" borderId="6" xfId="0" applyFont="1" applyBorder="1" applyProtection="1">
      <protection locked="0"/>
    </xf>
    <xf numFmtId="0" fontId="0" fillId="0" borderId="2" xfId="0" applyBorder="1" applyProtection="1">
      <protection locked="0"/>
    </xf>
    <xf numFmtId="0" fontId="0" fillId="0" borderId="7" xfId="0" applyBorder="1" applyProtection="1">
      <protection locked="0"/>
    </xf>
    <xf numFmtId="0" fontId="0" fillId="0" borderId="23" xfId="0" applyBorder="1" applyProtection="1">
      <protection locked="0"/>
    </xf>
    <xf numFmtId="0" fontId="0" fillId="0" borderId="9" xfId="0" applyBorder="1"/>
    <xf numFmtId="0" fontId="0" fillId="0" borderId="48" xfId="0" applyBorder="1"/>
    <xf numFmtId="0" fontId="15" fillId="2" borderId="0" xfId="0" applyFont="1" applyFill="1" applyAlignment="1">
      <alignment vertical="center"/>
    </xf>
    <xf numFmtId="0" fontId="6" fillId="2" borderId="0" xfId="0" applyFont="1" applyFill="1" applyAlignment="1">
      <alignment horizontal="right"/>
    </xf>
    <xf numFmtId="0" fontId="0" fillId="3" borderId="21" xfId="0" applyFill="1" applyBorder="1"/>
    <xf numFmtId="0" fontId="0" fillId="4" borderId="0" xfId="0" applyFill="1"/>
    <xf numFmtId="0" fontId="6" fillId="2" borderId="1" xfId="0" applyFont="1" applyFill="1" applyBorder="1"/>
    <xf numFmtId="0" fontId="5" fillId="2" borderId="2" xfId="0" applyFont="1" applyFill="1" applyBorder="1" applyAlignment="1">
      <alignment horizontal="left" vertical="center"/>
    </xf>
    <xf numFmtId="4" fontId="1" fillId="2" borderId="6" xfId="3" applyNumberFormat="1" applyFill="1" applyBorder="1" applyAlignment="1">
      <alignment horizontal="right" indent="1"/>
    </xf>
    <xf numFmtId="0" fontId="2" fillId="2" borderId="34" xfId="3" applyFont="1" applyFill="1" applyBorder="1" applyAlignment="1">
      <alignment horizontal="center"/>
    </xf>
    <xf numFmtId="0" fontId="1" fillId="2" borderId="24" xfId="3" applyFill="1" applyBorder="1"/>
    <xf numFmtId="0" fontId="1" fillId="2" borderId="61" xfId="3" applyFill="1" applyBorder="1"/>
    <xf numFmtId="0" fontId="6" fillId="2" borderId="63" xfId="3" applyFont="1" applyFill="1" applyBorder="1" applyAlignment="1">
      <alignment horizontal="center"/>
    </xf>
    <xf numFmtId="0" fontId="6" fillId="2" borderId="64" xfId="3" applyFont="1" applyFill="1" applyBorder="1" applyAlignment="1">
      <alignment horizontal="left" wrapText="1" indent="1"/>
    </xf>
    <xf numFmtId="0" fontId="1" fillId="2" borderId="57" xfId="3" applyFill="1" applyBorder="1" applyAlignment="1">
      <alignment horizontal="center"/>
    </xf>
    <xf numFmtId="0" fontId="1" fillId="0" borderId="0" xfId="3" applyAlignment="1" applyProtection="1">
      <alignment horizontal="center" vertical="center"/>
      <protection locked="0"/>
    </xf>
    <xf numFmtId="4" fontId="2" fillId="2" borderId="6" xfId="3" applyNumberFormat="1" applyFont="1" applyFill="1" applyBorder="1"/>
    <xf numFmtId="4" fontId="1" fillId="2" borderId="6" xfId="3" applyNumberFormat="1" applyFill="1" applyBorder="1"/>
    <xf numFmtId="4" fontId="2" fillId="2" borderId="6" xfId="3" applyNumberFormat="1" applyFont="1" applyFill="1" applyBorder="1" applyAlignment="1">
      <alignment horizontal="right"/>
    </xf>
    <xf numFmtId="3" fontId="2" fillId="3" borderId="35" xfId="3" applyNumberFormat="1" applyFont="1" applyFill="1" applyBorder="1" applyAlignment="1">
      <alignment horizontal="center" wrapText="1"/>
    </xf>
    <xf numFmtId="0" fontId="1" fillId="2" borderId="36" xfId="3" applyFill="1" applyBorder="1"/>
    <xf numFmtId="0" fontId="3" fillId="2" borderId="0" xfId="3" applyFont="1" applyFill="1" applyAlignment="1">
      <alignment vertical="center"/>
    </xf>
    <xf numFmtId="0" fontId="1" fillId="3" borderId="18" xfId="3" applyFill="1" applyBorder="1" applyAlignment="1">
      <alignment horizontal="left" vertical="top" wrapText="1"/>
    </xf>
    <xf numFmtId="49" fontId="1" fillId="2" borderId="3" xfId="3" applyNumberFormat="1" applyFill="1" applyBorder="1" applyAlignment="1">
      <alignment vertical="center"/>
    </xf>
    <xf numFmtId="49" fontId="1" fillId="2" borderId="4" xfId="3" applyNumberFormat="1" applyFill="1" applyBorder="1" applyAlignment="1">
      <alignment horizontal="left" vertical="top" wrapText="1"/>
    </xf>
    <xf numFmtId="49" fontId="1" fillId="2" borderId="0" xfId="3" applyNumberFormat="1" applyFill="1" applyAlignment="1">
      <alignment horizontal="left" vertical="top" wrapText="1"/>
    </xf>
    <xf numFmtId="49" fontId="1" fillId="2" borderId="11" xfId="3" applyNumberFormat="1" applyFill="1" applyBorder="1" applyAlignment="1">
      <alignment horizontal="left" vertical="top" wrapText="1"/>
    </xf>
    <xf numFmtId="0" fontId="8" fillId="2" borderId="32" xfId="3" applyFont="1" applyFill="1" applyBorder="1" applyAlignment="1">
      <alignment horizontal="left" vertical="top" wrapText="1"/>
    </xf>
    <xf numFmtId="166" fontId="1" fillId="2" borderId="56" xfId="4" applyNumberFormat="1" applyFont="1" applyFill="1" applyBorder="1" applyAlignment="1" applyProtection="1">
      <alignment horizontal="center"/>
    </xf>
    <xf numFmtId="0" fontId="8" fillId="2" borderId="47" xfId="3" applyFont="1" applyFill="1" applyBorder="1" applyAlignment="1">
      <alignment horizontal="left" wrapText="1"/>
    </xf>
    <xf numFmtId="0" fontId="8" fillId="2" borderId="59" xfId="3" applyFont="1" applyFill="1" applyBorder="1" applyAlignment="1">
      <alignment horizontal="left" vertical="top" wrapText="1"/>
    </xf>
    <xf numFmtId="49" fontId="8" fillId="2" borderId="18" xfId="3" applyNumberFormat="1" applyFont="1" applyFill="1" applyBorder="1" applyAlignment="1">
      <alignment vertical="top" wrapText="1"/>
    </xf>
    <xf numFmtId="49" fontId="1" fillId="2" borderId="3" xfId="3" applyNumberFormat="1" applyFill="1" applyBorder="1" applyAlignment="1">
      <alignment vertical="center" wrapText="1"/>
    </xf>
    <xf numFmtId="49" fontId="8" fillId="2" borderId="21" xfId="3" applyNumberFormat="1" applyFont="1" applyFill="1" applyBorder="1" applyAlignment="1">
      <alignment vertical="top" wrapText="1"/>
    </xf>
    <xf numFmtId="0" fontId="1" fillId="2" borderId="4" xfId="3" applyFill="1" applyBorder="1" applyAlignment="1">
      <alignment vertical="center"/>
    </xf>
    <xf numFmtId="49" fontId="1" fillId="2" borderId="4" xfId="3" applyNumberFormat="1" applyFill="1" applyBorder="1" applyAlignment="1">
      <alignment vertical="center" wrapText="1"/>
    </xf>
    <xf numFmtId="49" fontId="1" fillId="2" borderId="40" xfId="3" applyNumberFormat="1" applyFill="1" applyBorder="1" applyAlignment="1">
      <alignment vertical="top" wrapText="1"/>
    </xf>
    <xf numFmtId="49" fontId="1" fillId="2" borderId="1" xfId="3" applyNumberFormat="1" applyFill="1" applyBorder="1" applyAlignment="1">
      <alignment vertical="center" wrapText="1"/>
    </xf>
    <xf numFmtId="0" fontId="26" fillId="3" borderId="0" xfId="3" applyFont="1" applyFill="1" applyAlignment="1">
      <alignment vertical="center"/>
    </xf>
    <xf numFmtId="49" fontId="1" fillId="2" borderId="0" xfId="3" applyNumberFormat="1" applyFill="1" applyAlignment="1">
      <alignment vertical="center" wrapText="1"/>
    </xf>
    <xf numFmtId="0" fontId="6" fillId="2" borderId="0" xfId="3" applyFont="1" applyFill="1" applyAlignment="1">
      <alignment vertical="center"/>
    </xf>
    <xf numFmtId="49" fontId="1" fillId="2" borderId="4" xfId="3" applyNumberFormat="1" applyFill="1" applyBorder="1" applyAlignment="1">
      <alignment horizontal="left" vertical="center" wrapText="1"/>
    </xf>
    <xf numFmtId="49" fontId="8" fillId="2" borderId="40" xfId="3" applyNumberFormat="1" applyFont="1" applyFill="1" applyBorder="1" applyAlignment="1">
      <alignment vertical="top" wrapText="1"/>
    </xf>
    <xf numFmtId="0" fontId="26" fillId="3" borderId="4" xfId="3" applyFont="1" applyFill="1" applyBorder="1" applyAlignment="1">
      <alignment horizontal="left" vertical="center"/>
    </xf>
    <xf numFmtId="0" fontId="26" fillId="3" borderId="4" xfId="3" applyFont="1" applyFill="1" applyBorder="1" applyAlignment="1">
      <alignment vertical="center"/>
    </xf>
    <xf numFmtId="0" fontId="26" fillId="3" borderId="0" xfId="3" applyFont="1" applyFill="1" applyAlignment="1">
      <alignment horizontal="left" vertical="center"/>
    </xf>
    <xf numFmtId="0" fontId="7" fillId="2" borderId="14" xfId="3" applyFont="1" applyFill="1" applyBorder="1"/>
    <xf numFmtId="49" fontId="1" fillId="2" borderId="17" xfId="3" applyNumberFormat="1" applyFill="1" applyBorder="1" applyAlignment="1">
      <alignment vertical="center" wrapText="1"/>
    </xf>
    <xf numFmtId="0" fontId="7" fillId="2" borderId="25" xfId="3" applyFont="1" applyFill="1" applyBorder="1"/>
    <xf numFmtId="0" fontId="7" fillId="2" borderId="11" xfId="3" applyFont="1" applyFill="1" applyBorder="1"/>
    <xf numFmtId="0" fontId="26" fillId="3" borderId="11" xfId="3" applyFont="1" applyFill="1" applyBorder="1" applyAlignment="1">
      <alignment horizontal="left" vertical="center" wrapText="1"/>
    </xf>
    <xf numFmtId="49" fontId="1" fillId="2" borderId="17" xfId="3" applyNumberFormat="1" applyFill="1" applyBorder="1" applyAlignment="1">
      <alignment vertical="top"/>
    </xf>
    <xf numFmtId="0" fontId="1" fillId="3" borderId="11" xfId="3" applyFill="1" applyBorder="1" applyAlignment="1">
      <alignment horizontal="left" vertical="center" wrapText="1"/>
    </xf>
    <xf numFmtId="49" fontId="1" fillId="3" borderId="0" xfId="3" applyNumberFormat="1" applyFill="1" applyAlignment="1" applyProtection="1">
      <alignment horizontal="left"/>
      <protection locked="0"/>
    </xf>
    <xf numFmtId="0" fontId="2" fillId="0" borderId="0" xfId="3" applyFont="1" applyAlignment="1">
      <alignment wrapText="1"/>
    </xf>
    <xf numFmtId="0" fontId="30" fillId="0" borderId="0" xfId="3" applyFont="1"/>
    <xf numFmtId="0" fontId="8" fillId="2" borderId="0" xfId="3" applyFont="1" applyFill="1" applyAlignment="1">
      <alignment horizontal="left" vertical="top" wrapText="1"/>
    </xf>
    <xf numFmtId="166" fontId="2" fillId="2" borderId="0" xfId="4" applyNumberFormat="1" applyFont="1" applyFill="1" applyBorder="1" applyAlignment="1" applyProtection="1">
      <alignment horizontal="center"/>
    </xf>
    <xf numFmtId="4" fontId="1" fillId="3" borderId="0" xfId="3" applyNumberFormat="1" applyFill="1" applyAlignment="1">
      <alignment horizontal="center"/>
    </xf>
    <xf numFmtId="0" fontId="1" fillId="3" borderId="0" xfId="3" applyFill="1" applyAlignment="1">
      <alignment horizontal="center"/>
    </xf>
    <xf numFmtId="0" fontId="2" fillId="2" borderId="21" xfId="3" applyFont="1" applyFill="1" applyBorder="1" applyAlignment="1">
      <alignment wrapText="1"/>
    </xf>
    <xf numFmtId="0" fontId="8" fillId="2" borderId="0" xfId="3" applyFont="1" applyFill="1" applyAlignment="1">
      <alignment vertical="center"/>
    </xf>
    <xf numFmtId="0" fontId="2" fillId="2" borderId="14" xfId="3" applyFont="1" applyFill="1" applyBorder="1" applyAlignment="1">
      <alignment horizontal="center" wrapText="1"/>
    </xf>
    <xf numFmtId="0" fontId="8" fillId="2" borderId="14" xfId="3" applyFont="1" applyFill="1" applyBorder="1" applyAlignment="1">
      <alignment horizontal="left" vertical="top" wrapText="1"/>
    </xf>
    <xf numFmtId="49" fontId="8" fillId="2" borderId="0" xfId="3" quotePrefix="1" applyNumberFormat="1" applyFont="1" applyFill="1"/>
    <xf numFmtId="166" fontId="2" fillId="2" borderId="14" xfId="4" applyNumberFormat="1" applyFont="1" applyFill="1" applyBorder="1" applyAlignment="1" applyProtection="1">
      <alignment horizontal="center"/>
    </xf>
    <xf numFmtId="166" fontId="1" fillId="2" borderId="15" xfId="4" applyNumberFormat="1" applyFont="1" applyFill="1" applyBorder="1" applyAlignment="1" applyProtection="1">
      <alignment horizontal="center"/>
    </xf>
    <xf numFmtId="0" fontId="21" fillId="0" borderId="0" xfId="3" applyFont="1"/>
    <xf numFmtId="0" fontId="21" fillId="0" borderId="65" xfId="3" applyFont="1" applyBorder="1"/>
    <xf numFmtId="166" fontId="21" fillId="0" borderId="65" xfId="3" applyNumberFormat="1" applyFont="1" applyBorder="1"/>
    <xf numFmtId="0" fontId="1" fillId="0" borderId="66" xfId="3" applyBorder="1"/>
    <xf numFmtId="167" fontId="21" fillId="0" borderId="65" xfId="3" applyNumberFormat="1" applyFont="1" applyBorder="1"/>
    <xf numFmtId="0" fontId="1" fillId="0" borderId="67" xfId="3" applyBorder="1"/>
    <xf numFmtId="0" fontId="5" fillId="2" borderId="61" xfId="3" applyFont="1" applyFill="1" applyBorder="1" applyAlignment="1">
      <alignment horizontal="center"/>
    </xf>
    <xf numFmtId="4" fontId="1" fillId="0" borderId="68" xfId="3" applyNumberFormat="1" applyBorder="1" applyProtection="1">
      <protection locked="0"/>
    </xf>
    <xf numFmtId="4" fontId="1" fillId="0" borderId="40" xfId="3" applyNumberFormat="1" applyBorder="1" applyProtection="1">
      <protection locked="0"/>
    </xf>
    <xf numFmtId="4" fontId="1" fillId="0" borderId="58" xfId="3" applyNumberFormat="1" applyBorder="1" applyProtection="1">
      <protection locked="0"/>
    </xf>
    <xf numFmtId="0" fontId="1" fillId="3" borderId="0" xfId="3" applyFill="1" applyProtection="1">
      <protection locked="0"/>
    </xf>
    <xf numFmtId="4" fontId="1" fillId="0" borderId="19" xfId="3" applyNumberFormat="1" applyBorder="1" applyProtection="1">
      <protection locked="0"/>
    </xf>
    <xf numFmtId="4" fontId="24" fillId="2" borderId="55" xfId="3" applyNumberFormat="1" applyFont="1" applyFill="1" applyBorder="1" applyAlignment="1">
      <alignment horizontal="left" vertical="center" wrapText="1"/>
    </xf>
    <xf numFmtId="4" fontId="1" fillId="0" borderId="69" xfId="3" applyNumberFormat="1" applyBorder="1" applyProtection="1">
      <protection locked="0"/>
    </xf>
    <xf numFmtId="4" fontId="1" fillId="0" borderId="6" xfId="3" applyNumberFormat="1" applyBorder="1" applyProtection="1">
      <protection locked="0"/>
    </xf>
    <xf numFmtId="0" fontId="6" fillId="0" borderId="0" xfId="3" applyFont="1" applyAlignment="1" applyProtection="1">
      <alignment horizontal="center"/>
      <protection locked="0"/>
    </xf>
    <xf numFmtId="0" fontId="1" fillId="2" borderId="6" xfId="3" applyFill="1" applyBorder="1" applyAlignment="1">
      <alignment horizontal="left"/>
    </xf>
    <xf numFmtId="0" fontId="1" fillId="2" borderId="7" xfId="3" applyFill="1" applyBorder="1" applyAlignment="1">
      <alignment horizontal="left"/>
    </xf>
    <xf numFmtId="0" fontId="1" fillId="2" borderId="0" xfId="3" applyFill="1" applyAlignment="1">
      <alignment horizontal="left" wrapText="1"/>
    </xf>
    <xf numFmtId="0" fontId="1" fillId="2" borderId="14" xfId="3" applyFill="1" applyBorder="1" applyAlignment="1">
      <alignment horizontal="left" wrapText="1"/>
    </xf>
    <xf numFmtId="4" fontId="1" fillId="0" borderId="4" xfId="3" applyNumberFormat="1" applyBorder="1" applyProtection="1">
      <protection locked="0"/>
    </xf>
    <xf numFmtId="4" fontId="1" fillId="0" borderId="11" xfId="3" applyNumberFormat="1" applyBorder="1" applyProtection="1">
      <protection locked="0"/>
    </xf>
    <xf numFmtId="4" fontId="1" fillId="0" borderId="0" xfId="3" applyNumberFormat="1" applyProtection="1">
      <protection locked="0"/>
    </xf>
    <xf numFmtId="0" fontId="2" fillId="2" borderId="0" xfId="3" applyFont="1" applyFill="1" applyAlignment="1">
      <alignment horizontal="left" vertical="top" wrapText="1"/>
    </xf>
    <xf numFmtId="0" fontId="5" fillId="2" borderId="61" xfId="3" applyFont="1" applyFill="1" applyBorder="1" applyAlignment="1">
      <alignment horizontal="center"/>
    </xf>
    <xf numFmtId="0" fontId="5" fillId="2" borderId="62" xfId="3" applyFont="1" applyFill="1" applyBorder="1" applyAlignment="1">
      <alignment horizontal="center"/>
    </xf>
    <xf numFmtId="4" fontId="1" fillId="0" borderId="3" xfId="3" applyNumberFormat="1" applyBorder="1" applyProtection="1">
      <protection locked="0"/>
    </xf>
    <xf numFmtId="4" fontId="1" fillId="0" borderId="17" xfId="3" applyNumberFormat="1" applyBorder="1" applyProtection="1">
      <protection locked="0"/>
    </xf>
    <xf numFmtId="0" fontId="1" fillId="3" borderId="0" xfId="3" applyFill="1" applyAlignment="1">
      <alignment horizontal="left" wrapText="1"/>
    </xf>
    <xf numFmtId="0" fontId="1" fillId="3" borderId="14" xfId="3" applyFill="1" applyBorder="1" applyAlignment="1">
      <alignment horizontal="left" wrapText="1"/>
    </xf>
    <xf numFmtId="0" fontId="6" fillId="2" borderId="61" xfId="3" applyFont="1" applyFill="1" applyBorder="1" applyAlignment="1">
      <alignment horizontal="center"/>
    </xf>
    <xf numFmtId="0" fontId="6" fillId="2" borderId="62" xfId="3" applyFont="1" applyFill="1" applyBorder="1" applyAlignment="1">
      <alignment horizontal="center"/>
    </xf>
    <xf numFmtId="0" fontId="1" fillId="2" borderId="61" xfId="3" applyFill="1" applyBorder="1" applyAlignment="1">
      <alignment horizontal="center"/>
    </xf>
    <xf numFmtId="0" fontId="1" fillId="2" borderId="62" xfId="3" applyFill="1" applyBorder="1" applyAlignment="1">
      <alignment horizontal="center"/>
    </xf>
    <xf numFmtId="49" fontId="1" fillId="3" borderId="1" xfId="3" applyNumberFormat="1" applyFill="1" applyBorder="1" applyAlignment="1">
      <alignment horizontal="center"/>
    </xf>
    <xf numFmtId="49" fontId="1" fillId="3" borderId="0" xfId="3" applyNumberFormat="1" applyFill="1" applyAlignment="1">
      <alignment horizontal="center"/>
    </xf>
    <xf numFmtId="0" fontId="7" fillId="2" borderId="2" xfId="0" applyFont="1" applyFill="1" applyBorder="1" applyAlignment="1">
      <alignment horizontal="left" vertical="center" wrapText="1"/>
    </xf>
    <xf numFmtId="0" fontId="7" fillId="2" borderId="7"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14" fontId="0" fillId="2" borderId="28" xfId="0" applyNumberFormat="1" applyFill="1" applyBorder="1" applyAlignment="1">
      <alignment horizontal="center"/>
    </xf>
    <xf numFmtId="14" fontId="0" fillId="2" borderId="27" xfId="0" applyNumberFormat="1" applyFill="1" applyBorder="1" applyAlignment="1">
      <alignment horizontal="center"/>
    </xf>
    <xf numFmtId="14" fontId="0" fillId="2" borderId="22" xfId="0" applyNumberFormat="1" applyFill="1" applyBorder="1" applyAlignment="1">
      <alignment horizontal="center"/>
    </xf>
    <xf numFmtId="0" fontId="0" fillId="2" borderId="28" xfId="0" applyFill="1" applyBorder="1" applyAlignment="1">
      <alignment horizontal="center"/>
    </xf>
    <xf numFmtId="0" fontId="0" fillId="2" borderId="27" xfId="0" applyFill="1" applyBorder="1" applyAlignment="1">
      <alignment horizontal="center"/>
    </xf>
    <xf numFmtId="0" fontId="0" fillId="2" borderId="22" xfId="0" applyFill="1" applyBorder="1" applyAlignment="1">
      <alignment horizontal="center"/>
    </xf>
    <xf numFmtId="0" fontId="0" fillId="0" borderId="17" xfId="0" applyBorder="1" applyAlignment="1" applyProtection="1">
      <alignment horizontal="left"/>
      <protection locked="0"/>
    </xf>
    <xf numFmtId="0" fontId="0" fillId="0" borderId="11" xfId="0" applyBorder="1" applyAlignment="1" applyProtection="1">
      <alignment horizontal="left"/>
      <protection locked="0"/>
    </xf>
    <xf numFmtId="0" fontId="0" fillId="0" borderId="15" xfId="0" applyBorder="1" applyAlignment="1" applyProtection="1">
      <alignment horizontal="left"/>
      <protection locked="0"/>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14" fontId="0" fillId="0" borderId="6" xfId="0" applyNumberFormat="1" applyBorder="1" applyAlignment="1" applyProtection="1">
      <alignment horizontal="left"/>
      <protection locked="0"/>
    </xf>
    <xf numFmtId="0" fontId="0" fillId="0" borderId="2" xfId="0" applyBorder="1" applyAlignment="1" applyProtection="1">
      <alignment horizontal="left"/>
      <protection locked="0"/>
    </xf>
    <xf numFmtId="0" fontId="0" fillId="0" borderId="7" xfId="0" applyBorder="1" applyAlignment="1" applyProtection="1">
      <alignment horizontal="left"/>
      <protection locked="0"/>
    </xf>
    <xf numFmtId="0" fontId="10" fillId="2" borderId="0" xfId="0" applyFont="1" applyFill="1" applyAlignment="1">
      <alignment horizontal="center"/>
    </xf>
    <xf numFmtId="0" fontId="3" fillId="2" borderId="11" xfId="0" applyFont="1" applyFill="1" applyBorder="1" applyAlignment="1">
      <alignment horizontal="left" wrapText="1"/>
    </xf>
    <xf numFmtId="0" fontId="3" fillId="2" borderId="0" xfId="0" applyFont="1" applyFill="1" applyAlignment="1">
      <alignment horizontal="center"/>
    </xf>
    <xf numFmtId="0" fontId="1"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horizontal="left"/>
    </xf>
    <xf numFmtId="0" fontId="3" fillId="2" borderId="21" xfId="0" applyFont="1" applyFill="1" applyBorder="1" applyAlignment="1">
      <alignment horizontal="left"/>
    </xf>
    <xf numFmtId="0" fontId="3" fillId="2" borderId="0" xfId="0" applyFont="1" applyFill="1" applyAlignment="1">
      <alignment horizontal="right"/>
    </xf>
    <xf numFmtId="0" fontId="4" fillId="0" borderId="17" xfId="0" applyFont="1" applyBorder="1" applyAlignment="1" applyProtection="1">
      <alignment horizontal="left"/>
      <protection locked="0"/>
    </xf>
    <xf numFmtId="0" fontId="4" fillId="0" borderId="11"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6" fillId="0" borderId="17" xfId="0" applyFont="1" applyBorder="1" applyAlignment="1" applyProtection="1">
      <alignment horizontal="left"/>
      <protection locked="0"/>
    </xf>
    <xf numFmtId="0" fontId="6" fillId="0" borderId="11" xfId="0" applyFont="1" applyBorder="1" applyAlignment="1" applyProtection="1">
      <alignment horizontal="left"/>
      <protection locked="0"/>
    </xf>
    <xf numFmtId="0" fontId="6" fillId="0" borderId="15" xfId="0" applyFont="1" applyBorder="1" applyAlignment="1" applyProtection="1">
      <alignment horizontal="left"/>
      <protection locked="0"/>
    </xf>
    <xf numFmtId="1" fontId="0" fillId="0" borderId="17" xfId="0" applyNumberFormat="1" applyBorder="1" applyAlignment="1" applyProtection="1">
      <alignment horizontal="center"/>
      <protection locked="0"/>
    </xf>
    <xf numFmtId="1" fontId="0" fillId="0" borderId="15" xfId="0" applyNumberFormat="1" applyBorder="1" applyAlignment="1" applyProtection="1">
      <alignment horizontal="center"/>
      <protection locked="0"/>
    </xf>
    <xf numFmtId="0" fontId="6" fillId="2" borderId="4" xfId="0" applyFont="1" applyFill="1" applyBorder="1" applyAlignment="1">
      <alignment horizontal="left"/>
    </xf>
    <xf numFmtId="0" fontId="6" fillId="2" borderId="5" xfId="0" applyFont="1" applyFill="1" applyBorder="1" applyAlignment="1">
      <alignment horizontal="left"/>
    </xf>
    <xf numFmtId="0" fontId="3" fillId="0" borderId="17"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7" fillId="2" borderId="2" xfId="0" applyFont="1" applyFill="1" applyBorder="1" applyAlignment="1">
      <alignment horizontal="left" vertical="center"/>
    </xf>
    <xf numFmtId="49" fontId="0" fillId="0" borderId="17" xfId="0" applyNumberFormat="1" applyBorder="1" applyAlignment="1" applyProtection="1">
      <alignment horizontal="left"/>
      <protection locked="0"/>
    </xf>
    <xf numFmtId="49" fontId="0" fillId="0" borderId="15" xfId="0" applyNumberFormat="1" applyBorder="1" applyAlignment="1" applyProtection="1">
      <alignment horizontal="left"/>
      <protection locked="0"/>
    </xf>
    <xf numFmtId="0" fontId="2" fillId="2" borderId="0" xfId="3" applyFont="1" applyFill="1" applyAlignment="1">
      <alignment horizontal="left" vertical="center" wrapText="1"/>
    </xf>
    <xf numFmtId="49" fontId="8" fillId="2" borderId="2" xfId="3" applyNumberFormat="1" applyFont="1" applyFill="1" applyBorder="1" applyAlignment="1">
      <alignment horizontal="left"/>
    </xf>
    <xf numFmtId="0" fontId="8" fillId="2" borderId="1" xfId="3" applyFont="1" applyFill="1" applyBorder="1" applyAlignment="1">
      <alignment horizontal="left" vertical="top" wrapText="1"/>
    </xf>
    <xf numFmtId="0" fontId="8" fillId="2" borderId="0" xfId="3" applyFont="1" applyFill="1" applyAlignment="1">
      <alignment horizontal="left" vertical="top" wrapText="1"/>
    </xf>
    <xf numFmtId="0" fontId="2" fillId="2" borderId="6" xfId="3" applyFont="1" applyFill="1" applyBorder="1" applyAlignment="1">
      <alignment horizontal="center" wrapText="1"/>
    </xf>
    <xf numFmtId="0" fontId="2" fillId="2" borderId="2" xfId="3" applyFont="1" applyFill="1" applyBorder="1" applyAlignment="1">
      <alignment horizontal="center" wrapText="1"/>
    </xf>
    <xf numFmtId="0" fontId="2" fillId="2" borderId="55" xfId="3" applyFont="1" applyFill="1" applyBorder="1" applyAlignment="1">
      <alignment horizontal="center" wrapText="1"/>
    </xf>
    <xf numFmtId="0" fontId="2" fillId="2" borderId="51" xfId="3" applyFont="1" applyFill="1" applyBorder="1" applyAlignment="1">
      <alignment horizontal="center" wrapText="1"/>
    </xf>
    <xf numFmtId="4" fontId="1" fillId="3" borderId="6" xfId="3" applyNumberFormat="1" applyFill="1" applyBorder="1" applyAlignment="1">
      <alignment horizontal="center"/>
    </xf>
    <xf numFmtId="0" fontId="1" fillId="3" borderId="2" xfId="3" applyFill="1" applyBorder="1" applyAlignment="1">
      <alignment horizontal="center"/>
    </xf>
    <xf numFmtId="166" fontId="2" fillId="2" borderId="55" xfId="4" applyNumberFormat="1" applyFont="1" applyFill="1" applyBorder="1" applyAlignment="1" applyProtection="1">
      <alignment horizontal="center"/>
    </xf>
    <xf numFmtId="166" fontId="2" fillId="2" borderId="51" xfId="4" applyNumberFormat="1" applyFont="1" applyFill="1" applyBorder="1" applyAlignment="1" applyProtection="1">
      <alignment horizontal="center"/>
    </xf>
    <xf numFmtId="0" fontId="2" fillId="2" borderId="7" xfId="3" applyFont="1" applyFill="1" applyBorder="1" applyAlignment="1">
      <alignment horizontal="center" wrapText="1"/>
    </xf>
    <xf numFmtId="167" fontId="1" fillId="2" borderId="6" xfId="3" applyNumberFormat="1" applyFill="1" applyBorder="1" applyAlignment="1">
      <alignment horizontal="center"/>
    </xf>
    <xf numFmtId="167" fontId="1" fillId="2" borderId="7" xfId="3" applyNumberFormat="1" applyFill="1" applyBorder="1" applyAlignment="1">
      <alignment horizontal="center"/>
    </xf>
    <xf numFmtId="167" fontId="1" fillId="2" borderId="55" xfId="3" applyNumberFormat="1" applyFill="1" applyBorder="1" applyAlignment="1">
      <alignment horizontal="center"/>
    </xf>
    <xf numFmtId="167" fontId="1" fillId="2" borderId="51" xfId="3" applyNumberFormat="1" applyFill="1" applyBorder="1" applyAlignment="1">
      <alignment horizontal="center"/>
    </xf>
    <xf numFmtId="3" fontId="1" fillId="0" borderId="55" xfId="4" applyNumberFormat="1" applyFont="1" applyFill="1" applyBorder="1" applyAlignment="1" applyProtection="1">
      <alignment horizontal="center"/>
      <protection locked="0"/>
    </xf>
    <xf numFmtId="3" fontId="1" fillId="0" borderId="51" xfId="4" applyNumberFormat="1" applyFont="1" applyFill="1" applyBorder="1" applyAlignment="1" applyProtection="1">
      <alignment horizontal="center"/>
      <protection locked="0"/>
    </xf>
    <xf numFmtId="3" fontId="1" fillId="2" borderId="0" xfId="3" applyNumberFormat="1" applyFill="1" applyAlignment="1">
      <alignment horizontal="center"/>
    </xf>
    <xf numFmtId="3" fontId="1" fillId="2" borderId="14" xfId="3" applyNumberFormat="1" applyFill="1" applyBorder="1" applyAlignment="1">
      <alignment horizontal="center"/>
    </xf>
    <xf numFmtId="166" fontId="2" fillId="2" borderId="55" xfId="4" applyNumberFormat="1" applyFont="1" applyFill="1" applyBorder="1" applyAlignment="1" applyProtection="1">
      <alignment horizontal="center" wrapText="1"/>
    </xf>
    <xf numFmtId="166" fontId="2" fillId="2" borderId="51" xfId="4" applyNumberFormat="1" applyFont="1" applyFill="1" applyBorder="1" applyAlignment="1" applyProtection="1">
      <alignment horizontal="center" wrapText="1"/>
    </xf>
    <xf numFmtId="0" fontId="1" fillId="3" borderId="7" xfId="3" applyFill="1" applyBorder="1" applyAlignment="1">
      <alignment horizontal="center"/>
    </xf>
    <xf numFmtId="49" fontId="8" fillId="2" borderId="6" xfId="3" applyNumberFormat="1" applyFont="1" applyFill="1" applyBorder="1" applyAlignment="1">
      <alignment horizontal="left"/>
    </xf>
    <xf numFmtId="3" fontId="2" fillId="2" borderId="0" xfId="3" applyNumberFormat="1" applyFont="1" applyFill="1" applyAlignment="1">
      <alignment horizontal="center" wrapText="1"/>
    </xf>
    <xf numFmtId="3" fontId="2" fillId="2" borderId="14" xfId="3" applyNumberFormat="1" applyFont="1" applyFill="1" applyBorder="1" applyAlignment="1">
      <alignment horizontal="center" wrapText="1"/>
    </xf>
    <xf numFmtId="0" fontId="6" fillId="0" borderId="0" xfId="3" applyFont="1" applyAlignment="1">
      <alignment horizontal="left"/>
    </xf>
    <xf numFmtId="0" fontId="1" fillId="0" borderId="0" xfId="3" applyAlignment="1">
      <alignment horizontal="center"/>
    </xf>
    <xf numFmtId="49" fontId="1" fillId="2" borderId="46" xfId="0" applyNumberFormat="1" applyFont="1" applyFill="1" applyBorder="1" applyAlignment="1">
      <alignment horizontal="left"/>
    </xf>
    <xf numFmtId="49" fontId="1" fillId="2" borderId="26" xfId="0" applyNumberFormat="1" applyFont="1" applyFill="1" applyBorder="1" applyAlignment="1">
      <alignment horizontal="left"/>
    </xf>
    <xf numFmtId="49" fontId="1" fillId="2" borderId="6" xfId="0" applyNumberFormat="1" applyFont="1" applyFill="1" applyBorder="1" applyAlignment="1">
      <alignment horizontal="left" wrapText="1"/>
    </xf>
    <xf numFmtId="49" fontId="1" fillId="2" borderId="2" xfId="0" applyNumberFormat="1" applyFont="1" applyFill="1" applyBorder="1" applyAlignment="1">
      <alignment horizontal="left"/>
    </xf>
    <xf numFmtId="0" fontId="1" fillId="0" borderId="17"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2" fillId="2" borderId="12" xfId="0" applyFont="1" applyFill="1" applyBorder="1" applyAlignment="1">
      <alignment horizontal="center"/>
    </xf>
    <xf numFmtId="0" fontId="12" fillId="2" borderId="13" xfId="0" applyFont="1" applyFill="1" applyBorder="1" applyAlignment="1">
      <alignment horizontal="center"/>
    </xf>
    <xf numFmtId="49" fontId="1" fillId="0" borderId="6" xfId="0" applyNumberFormat="1" applyFont="1" applyBorder="1" applyAlignment="1" applyProtection="1">
      <alignment horizontal="left"/>
      <protection locked="0"/>
    </xf>
    <xf numFmtId="49" fontId="1" fillId="0" borderId="2" xfId="0" applyNumberFormat="1" applyFont="1" applyBorder="1" applyAlignment="1" applyProtection="1">
      <alignment horizontal="left"/>
      <protection locked="0"/>
    </xf>
    <xf numFmtId="0" fontId="8" fillId="2" borderId="3" xfId="0" applyFont="1" applyFill="1" applyBorder="1" applyAlignment="1">
      <alignment horizontal="center" wrapText="1"/>
    </xf>
    <xf numFmtId="0" fontId="8" fillId="2" borderId="4" xfId="0" applyFont="1" applyFill="1" applyBorder="1" applyAlignment="1">
      <alignment horizontal="center" wrapText="1"/>
    </xf>
    <xf numFmtId="0" fontId="8" fillId="2" borderId="1" xfId="0" applyFont="1" applyFill="1" applyBorder="1" applyAlignment="1">
      <alignment horizontal="center" wrapText="1"/>
    </xf>
    <xf numFmtId="0" fontId="8" fillId="2" borderId="0" xfId="0" applyFont="1" applyFill="1" applyAlignment="1">
      <alignment horizont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1" xfId="0" applyFont="1" applyFill="1" applyBorder="1" applyAlignment="1">
      <alignment horizontal="left"/>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1" fillId="2" borderId="1" xfId="0" applyFont="1" applyFill="1" applyBorder="1" applyAlignment="1">
      <alignment horizontal="left"/>
    </xf>
    <xf numFmtId="0" fontId="1" fillId="2" borderId="0" xfId="0" applyFont="1" applyFill="1" applyAlignment="1">
      <alignment horizontal="left"/>
    </xf>
    <xf numFmtId="0" fontId="1" fillId="2" borderId="14" xfId="0" applyFont="1" applyFill="1" applyBorder="1" applyAlignment="1">
      <alignment horizontal="left"/>
    </xf>
    <xf numFmtId="0" fontId="6" fillId="2" borderId="7" xfId="0" applyFont="1" applyFill="1" applyBorder="1" applyAlignment="1">
      <alignment horizontal="left" vertical="center" wrapText="1"/>
    </xf>
    <xf numFmtId="49" fontId="4" fillId="2" borderId="6" xfId="0" applyNumberFormat="1" applyFont="1" applyFill="1" applyBorder="1" applyAlignment="1">
      <alignment horizontal="left"/>
    </xf>
    <xf numFmtId="49" fontId="4" fillId="2" borderId="2" xfId="0" applyNumberFormat="1" applyFont="1" applyFill="1" applyBorder="1" applyAlignment="1">
      <alignment horizontal="left"/>
    </xf>
    <xf numFmtId="49" fontId="13" fillId="2" borderId="6" xfId="0" applyNumberFormat="1" applyFont="1" applyFill="1" applyBorder="1" applyAlignment="1">
      <alignment horizontal="left"/>
    </xf>
    <xf numFmtId="49" fontId="13" fillId="2" borderId="2" xfId="0" applyNumberFormat="1" applyFont="1" applyFill="1" applyBorder="1" applyAlignment="1">
      <alignment horizontal="left"/>
    </xf>
    <xf numFmtId="49" fontId="1" fillId="0" borderId="17"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0" fontId="0" fillId="2" borderId="1" xfId="0" applyFill="1" applyBorder="1" applyAlignment="1">
      <alignment horizontal="left"/>
    </xf>
    <xf numFmtId="0" fontId="0" fillId="2" borderId="0" xfId="0" applyFill="1" applyAlignment="1">
      <alignment horizontal="left"/>
    </xf>
    <xf numFmtId="0" fontId="1" fillId="2" borderId="6" xfId="0" applyFont="1" applyFill="1" applyBorder="1" applyAlignment="1">
      <alignment horizontal="left" wrapText="1"/>
    </xf>
    <xf numFmtId="0" fontId="1" fillId="2" borderId="2" xfId="0" applyFont="1" applyFill="1" applyBorder="1" applyAlignment="1">
      <alignment horizontal="left" wrapText="1"/>
    </xf>
    <xf numFmtId="3" fontId="0" fillId="2" borderId="45" xfId="0" applyNumberFormat="1" applyFill="1" applyBorder="1" applyAlignment="1">
      <alignment horizontal="center"/>
    </xf>
    <xf numFmtId="3" fontId="0" fillId="2" borderId="13" xfId="0" applyNumberFormat="1" applyFill="1" applyBorder="1" applyAlignment="1">
      <alignment horizontal="center"/>
    </xf>
    <xf numFmtId="3" fontId="0" fillId="2" borderId="16" xfId="0" applyNumberFormat="1" applyFill="1" applyBorder="1" applyAlignment="1">
      <alignment horizontal="center"/>
    </xf>
    <xf numFmtId="3" fontId="0" fillId="2" borderId="6" xfId="0" applyNumberFormat="1" applyFill="1" applyBorder="1" applyAlignment="1">
      <alignment horizontal="right"/>
    </xf>
    <xf numFmtId="3" fontId="0" fillId="2" borderId="7" xfId="0" applyNumberFormat="1" applyFill="1" applyBorder="1" applyAlignment="1">
      <alignment horizontal="right"/>
    </xf>
    <xf numFmtId="0" fontId="1" fillId="2" borderId="2" xfId="0" applyFont="1" applyFill="1" applyBorder="1" applyAlignment="1">
      <alignment horizontal="left" vertical="center" wrapText="1"/>
    </xf>
    <xf numFmtId="49" fontId="0" fillId="0" borderId="6" xfId="0" applyNumberFormat="1" applyBorder="1" applyAlignment="1" applyProtection="1">
      <alignment horizontal="left"/>
      <protection locked="0"/>
    </xf>
    <xf numFmtId="49" fontId="0" fillId="0" borderId="2" xfId="0" applyNumberFormat="1" applyBorder="1" applyAlignment="1" applyProtection="1">
      <alignment horizontal="left"/>
      <protection locked="0"/>
    </xf>
    <xf numFmtId="49" fontId="0" fillId="0" borderId="7" xfId="0" applyNumberFormat="1" applyBorder="1" applyAlignment="1" applyProtection="1">
      <alignment horizontal="left"/>
      <protection locked="0"/>
    </xf>
    <xf numFmtId="49" fontId="2" fillId="2" borderId="6" xfId="0" applyNumberFormat="1" applyFont="1" applyFill="1" applyBorder="1" applyAlignment="1">
      <alignment horizontal="left" wrapText="1"/>
    </xf>
    <xf numFmtId="49" fontId="2" fillId="2" borderId="2" xfId="0" applyNumberFormat="1" applyFont="1" applyFill="1" applyBorder="1" applyAlignment="1">
      <alignment horizontal="left" wrapText="1"/>
    </xf>
    <xf numFmtId="49" fontId="2" fillId="2" borderId="7" xfId="0" applyNumberFormat="1" applyFont="1" applyFill="1" applyBorder="1" applyAlignment="1">
      <alignment horizontal="left" wrapText="1"/>
    </xf>
    <xf numFmtId="0" fontId="0" fillId="2" borderId="11" xfId="0" applyFill="1" applyBorder="1" applyAlignment="1">
      <alignment horizontal="center"/>
    </xf>
    <xf numFmtId="0" fontId="4" fillId="2" borderId="6" xfId="0" applyFont="1" applyFill="1" applyBorder="1" applyAlignment="1">
      <alignment horizontal="left" wrapText="1"/>
    </xf>
    <xf numFmtId="0" fontId="4" fillId="2" borderId="2" xfId="0" applyFont="1" applyFill="1" applyBorder="1" applyAlignment="1">
      <alignment horizontal="left" wrapText="1"/>
    </xf>
    <xf numFmtId="0" fontId="1" fillId="2" borderId="17" xfId="0" applyFont="1" applyFill="1" applyBorder="1" applyAlignment="1">
      <alignment horizontal="center" wrapText="1"/>
    </xf>
    <xf numFmtId="0" fontId="1" fillId="2" borderId="15" xfId="0" applyFont="1" applyFill="1" applyBorder="1" applyAlignment="1">
      <alignment horizontal="center" wrapText="1"/>
    </xf>
    <xf numFmtId="0" fontId="4" fillId="2" borderId="2"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4" fillId="2" borderId="11" xfId="0" applyFont="1" applyFill="1" applyBorder="1" applyAlignment="1">
      <alignment horizontal="left" vertical="center" wrapText="1"/>
    </xf>
    <xf numFmtId="3" fontId="2" fillId="2" borderId="6" xfId="0" applyNumberFormat="1" applyFont="1" applyFill="1" applyBorder="1" applyAlignment="1">
      <alignment horizontal="right"/>
    </xf>
    <xf numFmtId="3" fontId="2" fillId="2" borderId="7" xfId="0" applyNumberFormat="1" applyFont="1" applyFill="1" applyBorder="1" applyAlignment="1">
      <alignment horizontal="right"/>
    </xf>
    <xf numFmtId="0" fontId="4" fillId="2" borderId="17" xfId="0" applyFont="1" applyFill="1" applyBorder="1" applyAlignment="1">
      <alignment horizontal="left" wrapText="1"/>
    </xf>
    <xf numFmtId="0" fontId="4" fillId="2" borderId="11" xfId="0" applyFont="1" applyFill="1" applyBorder="1" applyAlignment="1">
      <alignment horizontal="left" wrapText="1"/>
    </xf>
    <xf numFmtId="0" fontId="4" fillId="2" borderId="7" xfId="0" applyFont="1" applyFill="1" applyBorder="1" applyAlignment="1">
      <alignment horizontal="left" vertical="center" wrapText="1"/>
    </xf>
    <xf numFmtId="0" fontId="7" fillId="2" borderId="11" xfId="0" applyFont="1" applyFill="1" applyBorder="1" applyAlignment="1">
      <alignment horizontal="left" vertical="center"/>
    </xf>
    <xf numFmtId="0" fontId="0" fillId="2" borderId="17" xfId="0" applyFill="1" applyBorder="1" applyAlignment="1">
      <alignment horizontal="center"/>
    </xf>
    <xf numFmtId="0" fontId="0" fillId="2" borderId="15" xfId="0" applyFill="1" applyBorder="1" applyAlignment="1">
      <alignment horizontal="center"/>
    </xf>
    <xf numFmtId="0" fontId="4" fillId="2" borderId="1" xfId="0" applyFont="1" applyFill="1" applyBorder="1" applyAlignment="1">
      <alignment horizontal="center" wrapText="1"/>
    </xf>
    <xf numFmtId="0" fontId="4" fillId="2" borderId="0" xfId="0" applyFont="1" applyFill="1" applyAlignment="1">
      <alignment horizontal="center" wrapText="1"/>
    </xf>
    <xf numFmtId="49" fontId="0" fillId="2" borderId="6" xfId="0" applyNumberFormat="1" applyFill="1" applyBorder="1" applyAlignment="1">
      <alignment horizontal="left"/>
    </xf>
    <xf numFmtId="49" fontId="0" fillId="2" borderId="2" xfId="0" applyNumberFormat="1" applyFill="1" applyBorder="1" applyAlignment="1">
      <alignment horizontal="left"/>
    </xf>
    <xf numFmtId="49" fontId="0" fillId="2" borderId="7" xfId="0" applyNumberFormat="1" applyFill="1" applyBorder="1" applyAlignment="1">
      <alignment horizontal="left"/>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49" fontId="1" fillId="2" borderId="17" xfId="0" applyNumberFormat="1" applyFont="1" applyFill="1" applyBorder="1" applyAlignment="1">
      <alignment horizontal="left" wrapText="1"/>
    </xf>
    <xf numFmtId="49" fontId="0" fillId="2" borderId="11" xfId="0" applyNumberFormat="1" applyFill="1" applyBorder="1" applyAlignment="1">
      <alignment horizontal="left"/>
    </xf>
    <xf numFmtId="49" fontId="0" fillId="2" borderId="15" xfId="0" applyNumberFormat="1" applyFill="1" applyBorder="1" applyAlignment="1">
      <alignment horizontal="left"/>
    </xf>
    <xf numFmtId="49" fontId="1" fillId="2" borderId="4" xfId="3" applyNumberFormat="1" applyFill="1" applyBorder="1" applyAlignment="1">
      <alignment horizontal="left" vertical="center" wrapText="1"/>
    </xf>
    <xf numFmtId="0" fontId="8" fillId="0" borderId="3" xfId="3" applyFont="1" applyBorder="1" applyAlignment="1" applyProtection="1">
      <alignment horizontal="left" vertical="center" wrapText="1"/>
      <protection locked="0"/>
    </xf>
    <xf numFmtId="0" fontId="8" fillId="0" borderId="4" xfId="3" applyFont="1" applyBorder="1" applyAlignment="1" applyProtection="1">
      <alignment horizontal="left" vertical="center" wrapText="1"/>
      <protection locked="0"/>
    </xf>
    <xf numFmtId="0" fontId="8" fillId="0" borderId="5" xfId="3" applyFont="1" applyBorder="1" applyAlignment="1" applyProtection="1">
      <alignment horizontal="left" vertical="center" wrapText="1"/>
      <protection locked="0"/>
    </xf>
    <xf numFmtId="0" fontId="8" fillId="0" borderId="1" xfId="3" applyFont="1" applyBorder="1" applyAlignment="1" applyProtection="1">
      <alignment horizontal="left" vertical="center" wrapText="1"/>
      <protection locked="0"/>
    </xf>
    <xf numFmtId="0" fontId="8" fillId="0" borderId="0" xfId="3" applyFont="1" applyAlignment="1" applyProtection="1">
      <alignment horizontal="left" vertical="center" wrapText="1"/>
      <protection locked="0"/>
    </xf>
    <xf numFmtId="0" fontId="8" fillId="0" borderId="14" xfId="3" applyFont="1" applyBorder="1" applyAlignment="1" applyProtection="1">
      <alignment horizontal="left" vertical="center" wrapText="1"/>
      <protection locked="0"/>
    </xf>
    <xf numFmtId="49" fontId="2" fillId="2" borderId="1" xfId="3" applyNumberFormat="1" applyFont="1" applyFill="1" applyBorder="1" applyAlignment="1">
      <alignment horizontal="left" vertical="top" wrapText="1"/>
    </xf>
    <xf numFmtId="49" fontId="2" fillId="2" borderId="0" xfId="3" applyNumberFormat="1" applyFont="1" applyFill="1" applyAlignment="1">
      <alignment horizontal="left" vertical="top" wrapText="1"/>
    </xf>
    <xf numFmtId="49" fontId="1" fillId="2" borderId="2" xfId="3" applyNumberFormat="1" applyFill="1" applyBorder="1" applyAlignment="1">
      <alignment horizontal="left" vertical="center" wrapText="1"/>
    </xf>
    <xf numFmtId="0" fontId="26" fillId="3" borderId="0" xfId="3" applyFont="1" applyFill="1" applyAlignment="1">
      <alignment horizontal="left" vertical="center" wrapText="1"/>
    </xf>
    <xf numFmtId="0" fontId="1" fillId="3" borderId="0" xfId="3" applyFill="1" applyAlignment="1">
      <alignment horizontal="left" vertical="center" wrapText="1"/>
    </xf>
    <xf numFmtId="0" fontId="26" fillId="3" borderId="0" xfId="3" applyFont="1" applyFill="1" applyAlignment="1">
      <alignment vertical="center" wrapText="1"/>
    </xf>
    <xf numFmtId="0" fontId="1" fillId="3" borderId="0" xfId="3" applyFill="1" applyAlignment="1">
      <alignment vertical="center" wrapText="1"/>
    </xf>
    <xf numFmtId="0" fontId="28" fillId="3" borderId="0" xfId="3" applyFont="1" applyFill="1" applyAlignment="1">
      <alignment vertical="center" wrapText="1"/>
    </xf>
    <xf numFmtId="49" fontId="1" fillId="2" borderId="0" xfId="3" applyNumberFormat="1" applyFill="1" applyAlignment="1">
      <alignment horizontal="left" vertical="center" wrapText="1"/>
    </xf>
    <xf numFmtId="0" fontId="5" fillId="2" borderId="11" xfId="3" applyFont="1" applyFill="1" applyBorder="1" applyAlignment="1">
      <alignment horizontal="left" wrapText="1"/>
    </xf>
    <xf numFmtId="0" fontId="26" fillId="3" borderId="0" xfId="3" applyFont="1" applyFill="1" applyAlignment="1">
      <alignment horizontal="left" vertical="center"/>
    </xf>
    <xf numFmtId="0" fontId="26" fillId="3" borderId="4" xfId="3" applyFont="1" applyFill="1" applyBorder="1" applyAlignment="1">
      <alignment horizontal="left" vertical="center" wrapText="1"/>
    </xf>
    <xf numFmtId="0" fontId="26" fillId="3" borderId="11" xfId="3" applyFont="1" applyFill="1" applyBorder="1" applyAlignment="1">
      <alignment horizontal="left" vertical="center" wrapText="1"/>
    </xf>
    <xf numFmtId="0" fontId="1" fillId="2" borderId="2" xfId="3" applyFill="1" applyBorder="1" applyAlignment="1">
      <alignment horizontal="left" vertical="top" wrapText="1"/>
    </xf>
    <xf numFmtId="0" fontId="1" fillId="2" borderId="2" xfId="3" applyFill="1" applyBorder="1" applyAlignment="1">
      <alignment horizontal="left" wrapText="1"/>
    </xf>
    <xf numFmtId="0" fontId="1" fillId="2" borderId="19" xfId="3" applyFill="1" applyBorder="1" applyAlignment="1">
      <alignment horizontal="left" wrapText="1"/>
    </xf>
    <xf numFmtId="0" fontId="1" fillId="3" borderId="4" xfId="3" applyFill="1" applyBorder="1" applyAlignment="1">
      <alignment horizontal="left" vertical="top" wrapText="1"/>
    </xf>
    <xf numFmtId="0" fontId="1" fillId="3" borderId="40" xfId="3" applyFill="1" applyBorder="1" applyAlignment="1">
      <alignment horizontal="left" vertical="top" wrapText="1"/>
    </xf>
    <xf numFmtId="0" fontId="1" fillId="3" borderId="11" xfId="3" applyFill="1" applyBorder="1" applyAlignment="1">
      <alignment horizontal="left" vertical="top" wrapText="1"/>
    </xf>
    <xf numFmtId="0" fontId="1" fillId="3" borderId="18" xfId="3" applyFill="1" applyBorder="1" applyAlignment="1">
      <alignment horizontal="left" vertical="top" wrapText="1"/>
    </xf>
    <xf numFmtId="0" fontId="1" fillId="3" borderId="2" xfId="3" applyFill="1" applyBorder="1" applyAlignment="1">
      <alignment horizontal="left" vertical="center" wrapText="1"/>
    </xf>
    <xf numFmtId="49" fontId="1" fillId="0" borderId="1" xfId="3" applyNumberFormat="1" applyBorder="1" applyAlignment="1" applyProtection="1">
      <alignment horizontal="left"/>
      <protection locked="0"/>
    </xf>
    <xf numFmtId="49" fontId="1" fillId="0" borderId="0" xfId="3" applyNumberFormat="1" applyAlignment="1" applyProtection="1">
      <alignment horizontal="left"/>
      <protection locked="0"/>
    </xf>
    <xf numFmtId="49" fontId="1" fillId="0" borderId="14" xfId="3" applyNumberFormat="1" applyBorder="1" applyAlignment="1" applyProtection="1">
      <alignment horizontal="left"/>
      <protection locked="0"/>
    </xf>
    <xf numFmtId="49" fontId="1" fillId="0" borderId="17" xfId="3" applyNumberFormat="1" applyBorder="1" applyAlignment="1" applyProtection="1">
      <alignment horizontal="left"/>
      <protection locked="0"/>
    </xf>
    <xf numFmtId="49" fontId="1" fillId="0" borderId="11" xfId="3" applyNumberFormat="1" applyBorder="1" applyAlignment="1" applyProtection="1">
      <alignment horizontal="left"/>
      <protection locked="0"/>
    </xf>
    <xf numFmtId="49" fontId="1" fillId="0" borderId="15" xfId="3" applyNumberFormat="1" applyBorder="1" applyAlignment="1" applyProtection="1">
      <alignment horizontal="left"/>
      <protection locked="0"/>
    </xf>
    <xf numFmtId="4" fontId="1" fillId="0" borderId="0" xfId="3" applyNumberFormat="1" applyAlignment="1">
      <alignment horizontal="center"/>
    </xf>
    <xf numFmtId="0" fontId="7" fillId="2" borderId="2" xfId="3" applyFont="1" applyFill="1" applyBorder="1" applyAlignment="1">
      <alignment horizontal="center" vertical="center"/>
    </xf>
    <xf numFmtId="0" fontId="1" fillId="2" borderId="4" xfId="3" applyFill="1" applyBorder="1" applyAlignment="1">
      <alignment horizontal="left" vertical="top" wrapText="1"/>
    </xf>
    <xf numFmtId="0" fontId="1" fillId="2" borderId="11" xfId="3" applyFill="1" applyBorder="1" applyAlignment="1">
      <alignment horizontal="left" vertical="top" wrapText="1"/>
    </xf>
    <xf numFmtId="0" fontId="1" fillId="2" borderId="11" xfId="3" applyFill="1" applyBorder="1" applyAlignment="1">
      <alignment horizontal="left"/>
    </xf>
    <xf numFmtId="4" fontId="1" fillId="2" borderId="11" xfId="3" applyNumberFormat="1" applyFill="1" applyBorder="1" applyAlignment="1">
      <alignment horizontal="center"/>
    </xf>
    <xf numFmtId="49" fontId="1" fillId="2" borderId="0" xfId="3" applyNumberFormat="1" applyFill="1" applyAlignment="1">
      <alignment horizontal="center"/>
    </xf>
    <xf numFmtId="49" fontId="1" fillId="2" borderId="14" xfId="3" applyNumberFormat="1" applyFill="1" applyBorder="1" applyAlignment="1">
      <alignment horizontal="center"/>
    </xf>
    <xf numFmtId="49" fontId="1" fillId="2" borderId="27" xfId="3" applyNumberFormat="1" applyFill="1" applyBorder="1" applyAlignment="1">
      <alignment horizontal="center"/>
    </xf>
    <xf numFmtId="49" fontId="1" fillId="2" borderId="50" xfId="3" applyNumberFormat="1" applyFill="1" applyBorder="1" applyAlignment="1">
      <alignment horizontal="center"/>
    </xf>
    <xf numFmtId="3" fontId="1" fillId="0" borderId="23" xfId="3" applyNumberFormat="1" applyBorder="1" applyProtection="1">
      <protection locked="0"/>
    </xf>
  </cellXfs>
  <cellStyles count="5">
    <cellStyle name="Komma 2" xfId="4" xr:uid="{B6707262-5972-4F4E-884F-0A9B7E602B9D}"/>
    <cellStyle name="Prozent" xfId="1" builtinId="5"/>
    <cellStyle name="Standard" xfId="0" builtinId="0"/>
    <cellStyle name="Standard 2" xfId="3" xr:uid="{34B37FAB-1E82-4755-92BC-37B73B593D50}"/>
    <cellStyle name="Währung"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Radio" checked="Checked" firstButton="1" fmlaLink="$J$113" noThreeD="1"/>
</file>

<file path=xl/ctrlProps/ctrlProp9.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31</xdr:row>
          <xdr:rowOff>38100</xdr:rowOff>
        </xdr:from>
        <xdr:to>
          <xdr:col>3</xdr:col>
          <xdr:colOff>609600</xdr:colOff>
          <xdr:row>31</xdr:row>
          <xdr:rowOff>281940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31</xdr:row>
          <xdr:rowOff>53340</xdr:rowOff>
        </xdr:from>
        <xdr:to>
          <xdr:col>5</xdr:col>
          <xdr:colOff>114300</xdr:colOff>
          <xdr:row>31</xdr:row>
          <xdr:rowOff>304800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899160</xdr:colOff>
          <xdr:row>31</xdr:row>
          <xdr:rowOff>30480</xdr:rowOff>
        </xdr:from>
        <xdr:to>
          <xdr:col>6</xdr:col>
          <xdr:colOff>182880</xdr:colOff>
          <xdr:row>31</xdr:row>
          <xdr:rowOff>274320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190500</xdr:rowOff>
        </xdr:from>
        <xdr:to>
          <xdr:col>3</xdr:col>
          <xdr:colOff>906780</xdr:colOff>
          <xdr:row>44</xdr:row>
          <xdr:rowOff>60960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liegt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60960</xdr:rowOff>
        </xdr:from>
        <xdr:to>
          <xdr:col>3</xdr:col>
          <xdr:colOff>678180</xdr:colOff>
          <xdr:row>46</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liegt nicht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632460</xdr:colOff>
          <xdr:row>44</xdr:row>
          <xdr:rowOff>60960</xdr:rowOff>
        </xdr:from>
        <xdr:to>
          <xdr:col>5</xdr:col>
          <xdr:colOff>495300</xdr:colOff>
          <xdr:row>45</xdr:row>
          <xdr:rowOff>121920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wurde in Aussicht gestellt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8</xdr:row>
          <xdr:rowOff>137160</xdr:rowOff>
        </xdr:from>
        <xdr:to>
          <xdr:col>8</xdr:col>
          <xdr:colOff>556260</xdr:colOff>
          <xdr:row>10</xdr:row>
          <xdr:rowOff>45720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18</xdr:row>
          <xdr:rowOff>60960</xdr:rowOff>
        </xdr:from>
        <xdr:to>
          <xdr:col>6</xdr:col>
          <xdr:colOff>982980</xdr:colOff>
          <xdr:row>19</xdr:row>
          <xdr:rowOff>22860</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gefördert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822960</xdr:colOff>
          <xdr:row>18</xdr:row>
          <xdr:rowOff>60960</xdr:rowOff>
        </xdr:from>
        <xdr:to>
          <xdr:col>7</xdr:col>
          <xdr:colOff>723900</xdr:colOff>
          <xdr:row>19</xdr:row>
          <xdr:rowOff>0</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nicht gefördert</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33</xdr:row>
          <xdr:rowOff>30480</xdr:rowOff>
        </xdr:from>
        <xdr:to>
          <xdr:col>4</xdr:col>
          <xdr:colOff>106680</xdr:colOff>
          <xdr:row>34</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35</xdr:row>
          <xdr:rowOff>30480</xdr:rowOff>
        </xdr:from>
        <xdr:to>
          <xdr:col>4</xdr:col>
          <xdr:colOff>114300</xdr:colOff>
          <xdr:row>36</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54</xdr:row>
          <xdr:rowOff>99060</xdr:rowOff>
        </xdr:from>
        <xdr:to>
          <xdr:col>3</xdr:col>
          <xdr:colOff>365760</xdr:colOff>
          <xdr:row>55</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55</xdr:row>
          <xdr:rowOff>60960</xdr:rowOff>
        </xdr:from>
        <xdr:to>
          <xdr:col>3</xdr:col>
          <xdr:colOff>365760</xdr:colOff>
          <xdr:row>56</xdr:row>
          <xdr:rowOff>22860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52</xdr:row>
          <xdr:rowOff>68580</xdr:rowOff>
        </xdr:from>
        <xdr:to>
          <xdr:col>3</xdr:col>
          <xdr:colOff>327660</xdr:colOff>
          <xdr:row>53</xdr:row>
          <xdr:rowOff>114300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M52"/>
  <sheetViews>
    <sheetView showGridLines="0" showZeros="0" topLeftCell="B25" zoomScaleNormal="100" zoomScaleSheetLayoutView="100" workbookViewId="0">
      <selection activeCell="D6" sqref="D6:F10"/>
    </sheetView>
  </sheetViews>
  <sheetFormatPr baseColWidth="10" defaultColWidth="11.44140625" defaultRowHeight="13.2"/>
  <cols>
    <col min="1" max="1" width="11.44140625" style="479" hidden="1" customWidth="1"/>
    <col min="2" max="2" width="1" customWidth="1"/>
    <col min="3" max="3" width="3.6640625" customWidth="1"/>
    <col min="4" max="4" width="16.5546875" customWidth="1"/>
    <col min="5" max="5" width="6.6640625" customWidth="1"/>
    <col min="6" max="6" width="14.44140625" customWidth="1"/>
    <col min="7" max="7" width="18.109375" customWidth="1"/>
    <col min="8" max="8" width="15.33203125" customWidth="1"/>
    <col min="9" max="9" width="17.6640625" customWidth="1"/>
    <col min="10" max="10" width="18.5546875" customWidth="1"/>
    <col min="11" max="11" width="0.5546875" customWidth="1"/>
  </cols>
  <sheetData>
    <row r="1" spans="1:11" s="503" customFormat="1" ht="6" customHeight="1">
      <c r="B1" s="73"/>
      <c r="C1" s="22"/>
      <c r="D1" s="22"/>
      <c r="E1" s="22"/>
      <c r="F1" s="22"/>
      <c r="G1" s="22"/>
      <c r="H1" s="22"/>
      <c r="I1" s="22"/>
      <c r="J1" s="33"/>
      <c r="K1" s="23"/>
    </row>
    <row r="2" spans="1:11" ht="82.5" customHeight="1">
      <c r="A2"/>
      <c r="B2" s="30"/>
      <c r="C2" s="606" t="s">
        <v>109</v>
      </c>
      <c r="D2" s="606"/>
      <c r="E2" s="607"/>
      <c r="F2" s="608" t="s">
        <v>110</v>
      </c>
      <c r="G2" s="609"/>
      <c r="H2" s="609"/>
      <c r="I2" s="610"/>
      <c r="J2" s="92" t="s">
        <v>215</v>
      </c>
      <c r="K2" s="16"/>
    </row>
    <row r="3" spans="1:11" ht="16.5" customHeight="1">
      <c r="A3"/>
      <c r="B3" s="15"/>
      <c r="C3" s="1"/>
      <c r="D3" s="1" t="s">
        <v>17</v>
      </c>
      <c r="E3" s="1"/>
      <c r="F3" s="1"/>
      <c r="G3" s="1"/>
      <c r="H3" s="1"/>
      <c r="I3" s="1"/>
      <c r="J3" s="74" t="s">
        <v>209</v>
      </c>
      <c r="K3" s="16"/>
    </row>
    <row r="4" spans="1:11" ht="27.75" customHeight="1">
      <c r="A4"/>
      <c r="B4" s="15"/>
      <c r="C4" s="75"/>
      <c r="D4" s="627" t="s">
        <v>16</v>
      </c>
      <c r="E4" s="627"/>
      <c r="F4" s="627"/>
      <c r="G4" s="1"/>
      <c r="H4" s="76" t="s">
        <v>0</v>
      </c>
      <c r="I4" s="67"/>
      <c r="J4" s="68"/>
      <c r="K4" s="16"/>
    </row>
    <row r="5" spans="1:11">
      <c r="A5"/>
      <c r="B5" s="15"/>
      <c r="C5" s="1"/>
      <c r="D5" s="188"/>
      <c r="E5" s="189"/>
      <c r="F5" s="190"/>
      <c r="G5" s="1"/>
      <c r="H5" s="623"/>
      <c r="I5" s="624"/>
      <c r="J5" s="625"/>
      <c r="K5" s="16"/>
    </row>
    <row r="6" spans="1:11" ht="12.75" customHeight="1">
      <c r="A6"/>
      <c r="B6" s="15"/>
      <c r="C6" s="1"/>
      <c r="D6" s="620" t="s">
        <v>106</v>
      </c>
      <c r="E6" s="621"/>
      <c r="F6" s="622"/>
      <c r="G6" s="1"/>
      <c r="H6" s="1"/>
      <c r="I6" s="1"/>
      <c r="J6" s="1"/>
      <c r="K6" s="16"/>
    </row>
    <row r="7" spans="1:11" ht="12.75" customHeight="1">
      <c r="A7"/>
      <c r="B7" s="15"/>
      <c r="C7" s="1"/>
      <c r="D7" s="620"/>
      <c r="E7" s="621"/>
      <c r="F7" s="622"/>
      <c r="G7" s="1"/>
      <c r="H7" s="626"/>
      <c r="I7" s="626"/>
      <c r="J7" s="626"/>
      <c r="K7" s="16"/>
    </row>
    <row r="8" spans="1:11" ht="12.75" customHeight="1">
      <c r="A8"/>
      <c r="B8" s="15"/>
      <c r="C8" s="1"/>
      <c r="D8" s="620"/>
      <c r="E8" s="621"/>
      <c r="F8" s="622"/>
      <c r="G8" s="1"/>
      <c r="H8" s="628"/>
      <c r="I8" s="628"/>
      <c r="J8" s="628"/>
      <c r="K8" s="16"/>
    </row>
    <row r="9" spans="1:11" ht="12.75" customHeight="1">
      <c r="A9"/>
      <c r="B9" s="15"/>
      <c r="C9" s="1"/>
      <c r="D9" s="620"/>
      <c r="E9" s="621"/>
      <c r="F9" s="622"/>
      <c r="G9" s="1"/>
      <c r="H9" s="1"/>
      <c r="I9" s="1"/>
      <c r="J9" s="1"/>
      <c r="K9" s="16"/>
    </row>
    <row r="10" spans="1:11">
      <c r="A10"/>
      <c r="B10" s="15"/>
      <c r="C10" s="1"/>
      <c r="D10" s="620"/>
      <c r="E10" s="621"/>
      <c r="F10" s="622"/>
      <c r="G10" s="1"/>
      <c r="H10" s="631" t="s">
        <v>214</v>
      </c>
      <c r="I10" s="631"/>
      <c r="J10" s="631"/>
      <c r="K10" s="632"/>
    </row>
    <row r="11" spans="1:11" ht="13.8" thickBot="1">
      <c r="A11"/>
      <c r="B11" s="15"/>
      <c r="C11" s="1"/>
      <c r="D11" s="191"/>
      <c r="E11" s="192"/>
      <c r="F11" s="193"/>
      <c r="G11" s="1"/>
      <c r="H11" s="1"/>
      <c r="I11" s="1"/>
      <c r="J11" s="1"/>
      <c r="K11" s="16"/>
    </row>
    <row r="12" spans="1:11">
      <c r="A12"/>
      <c r="B12" s="15"/>
      <c r="C12" s="1"/>
      <c r="D12" s="617"/>
      <c r="E12" s="618"/>
      <c r="F12" s="619"/>
      <c r="G12" s="1"/>
      <c r="H12" s="77" t="s">
        <v>1</v>
      </c>
      <c r="I12" s="78"/>
      <c r="J12" s="79"/>
      <c r="K12" s="16"/>
    </row>
    <row r="13" spans="1:11" ht="13.8" thickBot="1">
      <c r="A13"/>
      <c r="B13" s="15"/>
      <c r="C13" s="1"/>
      <c r="D13" s="1"/>
      <c r="E13" s="1"/>
      <c r="F13" s="1"/>
      <c r="G13" s="1"/>
      <c r="H13" s="611"/>
      <c r="I13" s="612"/>
      <c r="J13" s="613"/>
      <c r="K13" s="16"/>
    </row>
    <row r="14" spans="1:11">
      <c r="A14"/>
      <c r="B14" s="15"/>
      <c r="C14" s="1"/>
      <c r="D14" s="1"/>
      <c r="E14" s="1"/>
      <c r="F14" s="1"/>
      <c r="G14" s="1"/>
      <c r="H14" s="77" t="s">
        <v>72</v>
      </c>
      <c r="I14" s="78"/>
      <c r="J14" s="79"/>
      <c r="K14" s="16"/>
    </row>
    <row r="15" spans="1:11" ht="13.8" thickBot="1">
      <c r="A15"/>
      <c r="B15" s="15"/>
      <c r="C15" s="1"/>
      <c r="D15" s="1"/>
      <c r="E15" s="1"/>
      <c r="F15" s="1"/>
      <c r="G15" s="1"/>
      <c r="H15" s="614"/>
      <c r="I15" s="615"/>
      <c r="J15" s="616"/>
      <c r="K15" s="16"/>
    </row>
    <row r="16" spans="1:11" ht="5.25" customHeight="1">
      <c r="A16"/>
      <c r="B16" s="15"/>
      <c r="C16" s="1"/>
      <c r="D16" s="1"/>
      <c r="E16" s="1"/>
      <c r="F16" s="1"/>
      <c r="G16" s="1"/>
      <c r="H16" s="172"/>
      <c r="I16" s="172"/>
      <c r="J16" s="172"/>
      <c r="K16" s="16"/>
    </row>
    <row r="17" spans="1:11" ht="29.25" customHeight="1">
      <c r="A17"/>
      <c r="B17" s="15"/>
      <c r="C17" s="1"/>
      <c r="D17" s="629" t="s">
        <v>210</v>
      </c>
      <c r="E17" s="630"/>
      <c r="F17" s="630"/>
      <c r="G17" s="630"/>
      <c r="H17" s="630"/>
      <c r="I17" s="630"/>
      <c r="J17" s="630"/>
      <c r="K17" s="16"/>
    </row>
    <row r="18" spans="1:11" ht="15.75" customHeight="1">
      <c r="A18"/>
      <c r="B18" s="24"/>
      <c r="C18" s="6" t="s">
        <v>213</v>
      </c>
      <c r="D18" s="80"/>
      <c r="E18" s="4"/>
      <c r="F18" s="4"/>
      <c r="G18" s="4"/>
      <c r="H18" s="80"/>
      <c r="I18" s="4"/>
      <c r="J18" s="4"/>
      <c r="K18" s="16"/>
    </row>
    <row r="19" spans="1:11" ht="15" customHeight="1">
      <c r="A19"/>
      <c r="B19" s="229"/>
      <c r="C19" s="68"/>
      <c r="D19" s="81"/>
      <c r="E19" s="213" t="s">
        <v>14</v>
      </c>
      <c r="F19" s="67"/>
      <c r="G19" s="67"/>
      <c r="H19" s="67"/>
      <c r="I19" s="213" t="s">
        <v>78</v>
      </c>
      <c r="J19" s="197"/>
      <c r="K19" s="16"/>
    </row>
    <row r="20" spans="1:11" ht="17.25" customHeight="1">
      <c r="A20"/>
      <c r="B20" s="15"/>
      <c r="C20" s="1"/>
      <c r="D20" s="82" t="s">
        <v>13</v>
      </c>
      <c r="E20" s="617"/>
      <c r="F20" s="618"/>
      <c r="G20" s="618"/>
      <c r="H20" s="619"/>
      <c r="I20" s="617"/>
      <c r="J20" s="619"/>
      <c r="K20" s="16"/>
    </row>
    <row r="21" spans="1:11" ht="15" customHeight="1">
      <c r="A21"/>
      <c r="B21" s="15"/>
      <c r="C21" s="1"/>
      <c r="D21" s="62"/>
      <c r="E21" s="213" t="s">
        <v>2</v>
      </c>
      <c r="F21" s="67"/>
      <c r="G21" s="67"/>
      <c r="H21" s="1"/>
      <c r="I21" s="67"/>
      <c r="J21" s="68"/>
      <c r="K21" s="16"/>
    </row>
    <row r="22" spans="1:11" ht="17.25" customHeight="1">
      <c r="A22"/>
      <c r="B22" s="15"/>
      <c r="C22" s="1"/>
      <c r="D22" s="62"/>
      <c r="E22" s="617"/>
      <c r="F22" s="618"/>
      <c r="G22" s="618"/>
      <c r="H22" s="618"/>
      <c r="I22" s="618"/>
      <c r="J22" s="619"/>
      <c r="K22" s="16"/>
    </row>
    <row r="23" spans="1:11" ht="15" customHeight="1">
      <c r="A23"/>
      <c r="B23" s="15"/>
      <c r="C23" s="1"/>
      <c r="D23" s="62"/>
      <c r="E23" s="213" t="s">
        <v>3</v>
      </c>
      <c r="F23" s="67"/>
      <c r="G23" s="68"/>
      <c r="H23" s="213" t="s">
        <v>4</v>
      </c>
      <c r="I23" s="67"/>
      <c r="J23" s="68"/>
      <c r="K23" s="16"/>
    </row>
    <row r="24" spans="1:11" ht="17.25" customHeight="1">
      <c r="A24"/>
      <c r="B24" s="15"/>
      <c r="C24" s="1"/>
      <c r="D24" s="71"/>
      <c r="E24" s="637"/>
      <c r="F24" s="638"/>
      <c r="G24" s="639"/>
      <c r="H24" s="637"/>
      <c r="I24" s="638"/>
      <c r="J24" s="639"/>
      <c r="K24" s="16"/>
    </row>
    <row r="25" spans="1:11" ht="15" customHeight="1">
      <c r="A25"/>
      <c r="B25" s="15"/>
      <c r="C25" s="1"/>
      <c r="D25" s="81"/>
      <c r="E25" s="7" t="s">
        <v>15</v>
      </c>
      <c r="F25" s="1"/>
      <c r="G25" s="1"/>
      <c r="H25" s="215"/>
      <c r="I25" s="214" t="s">
        <v>76</v>
      </c>
      <c r="J25" s="68"/>
      <c r="K25" s="16"/>
    </row>
    <row r="26" spans="1:11" ht="17.25" customHeight="1">
      <c r="A26"/>
      <c r="B26" s="15"/>
      <c r="C26" s="1"/>
      <c r="D26" s="84" t="s">
        <v>5</v>
      </c>
      <c r="E26" s="634"/>
      <c r="F26" s="635"/>
      <c r="G26" s="635"/>
      <c r="H26" s="636"/>
      <c r="I26" s="644"/>
      <c r="J26" s="645"/>
      <c r="K26" s="16"/>
    </row>
    <row r="27" spans="1:11" ht="15" customHeight="1">
      <c r="A27"/>
      <c r="B27" s="15"/>
      <c r="C27" s="1"/>
      <c r="D27" s="81"/>
      <c r="E27" s="7" t="s">
        <v>15</v>
      </c>
      <c r="F27" s="1"/>
      <c r="G27" s="1"/>
      <c r="H27" s="215"/>
      <c r="I27" s="214" t="s">
        <v>76</v>
      </c>
      <c r="J27" s="68"/>
      <c r="K27" s="16"/>
    </row>
    <row r="28" spans="1:11" ht="17.25" customHeight="1">
      <c r="A28"/>
      <c r="B28" s="19"/>
      <c r="C28" s="69"/>
      <c r="D28" s="84" t="s">
        <v>77</v>
      </c>
      <c r="E28" s="617"/>
      <c r="F28" s="618"/>
      <c r="G28" s="618"/>
      <c r="H28" s="619"/>
      <c r="I28" s="644"/>
      <c r="J28" s="645"/>
      <c r="K28" s="16"/>
    </row>
    <row r="29" spans="1:11" ht="25.5" customHeight="1">
      <c r="A29"/>
      <c r="B29" s="229"/>
      <c r="C29" s="85" t="s">
        <v>6</v>
      </c>
      <c r="D29" s="3"/>
      <c r="E29" s="5"/>
      <c r="F29" s="5"/>
      <c r="G29" s="5"/>
      <c r="H29" s="5"/>
      <c r="I29" s="172"/>
      <c r="J29" s="198"/>
      <c r="K29" s="16"/>
    </row>
    <row r="30" spans="1:11" ht="26.25" customHeight="1">
      <c r="A30" s="504"/>
      <c r="B30" s="15"/>
      <c r="C30" s="86"/>
      <c r="D30" s="175" t="s">
        <v>205</v>
      </c>
      <c r="E30" s="67"/>
      <c r="F30" s="67"/>
      <c r="G30" s="67"/>
      <c r="H30" s="67"/>
      <c r="I30" s="173"/>
      <c r="J30" s="199"/>
      <c r="K30" s="16"/>
    </row>
    <row r="31" spans="1:11" ht="11.25" customHeight="1" thickBot="1">
      <c r="B31" s="19"/>
      <c r="C31" s="5"/>
      <c r="D31" s="66"/>
      <c r="E31" s="5"/>
      <c r="F31" s="5"/>
      <c r="G31" s="5"/>
      <c r="H31" s="5"/>
      <c r="I31" s="174" t="s">
        <v>7</v>
      </c>
      <c r="J31" s="200" t="s">
        <v>7</v>
      </c>
      <c r="K31" s="16"/>
    </row>
    <row r="32" spans="1:11" ht="26.25" customHeight="1" thickBot="1">
      <c r="B32" s="15"/>
      <c r="C32" s="75"/>
      <c r="D32" s="194" t="s">
        <v>88</v>
      </c>
      <c r="E32" s="150"/>
      <c r="F32" s="195" t="s">
        <v>87</v>
      </c>
      <c r="G32" s="195" t="s">
        <v>89</v>
      </c>
      <c r="H32" s="196" t="s">
        <v>85</v>
      </c>
      <c r="I32" s="201">
        <f>IF(Seite4!F19&gt;0,Seite4!F19,IF(Seite5!E15&gt;0,Seite5!E15,0))</f>
        <v>0</v>
      </c>
      <c r="J32" s="204"/>
      <c r="K32" s="16"/>
    </row>
    <row r="33" spans="2:13" ht="11.25" customHeight="1" thickBot="1">
      <c r="B33" s="15"/>
      <c r="C33" s="1"/>
      <c r="D33" s="80"/>
      <c r="E33" s="5"/>
      <c r="F33" s="5"/>
      <c r="G33" s="5"/>
      <c r="H33" s="3"/>
      <c r="I33" s="87"/>
      <c r="J33" s="205"/>
      <c r="K33" s="16"/>
    </row>
    <row r="34" spans="2:13" ht="26.25" customHeight="1" thickBot="1">
      <c r="B34" s="15"/>
      <c r="C34" s="505"/>
      <c r="D34" s="176" t="s">
        <v>81</v>
      </c>
      <c r="E34" s="206"/>
      <c r="F34" s="206"/>
      <c r="G34" s="206"/>
      <c r="H34" s="206"/>
      <c r="I34" s="202" t="str">
        <f>Seite3!P12</f>
        <v/>
      </c>
      <c r="J34" s="203"/>
      <c r="K34" s="16"/>
    </row>
    <row r="35" spans="2:13" ht="26.25" customHeight="1" thickBot="1">
      <c r="B35" s="15"/>
      <c r="C35" s="505"/>
      <c r="D35" s="176" t="s">
        <v>123</v>
      </c>
      <c r="E35" s="206"/>
      <c r="F35" s="206"/>
      <c r="G35" s="206"/>
      <c r="H35" s="206"/>
      <c r="I35" s="202">
        <f>Seite3!P26</f>
        <v>0</v>
      </c>
      <c r="J35" s="203"/>
      <c r="K35" s="16"/>
    </row>
    <row r="36" spans="2:13" ht="26.25" customHeight="1" thickBot="1">
      <c r="B36" s="19"/>
      <c r="C36" s="207"/>
      <c r="D36" s="176" t="s">
        <v>192</v>
      </c>
      <c r="E36" s="206"/>
      <c r="F36" s="206"/>
      <c r="G36" s="206"/>
      <c r="H36" s="206"/>
      <c r="I36" s="202">
        <f>Seite3!P19</f>
        <v>0</v>
      </c>
      <c r="J36" s="203"/>
      <c r="K36" s="16"/>
    </row>
    <row r="37" spans="2:13" ht="21" customHeight="1">
      <c r="B37" s="15"/>
      <c r="C37" s="6" t="s">
        <v>20</v>
      </c>
      <c r="D37" s="87"/>
      <c r="E37" s="87"/>
      <c r="F37" s="87"/>
      <c r="G37" s="87"/>
      <c r="H37" s="5"/>
      <c r="I37" s="1"/>
      <c r="J37" s="1"/>
      <c r="K37" s="16"/>
    </row>
    <row r="38" spans="2:13" ht="15" customHeight="1">
      <c r="B38" s="15"/>
      <c r="C38" s="1"/>
      <c r="D38" s="213" t="s">
        <v>75</v>
      </c>
      <c r="E38" s="67"/>
      <c r="F38" s="67"/>
      <c r="G38" s="67"/>
      <c r="H38" s="67"/>
      <c r="I38" s="642" t="s">
        <v>167</v>
      </c>
      <c r="J38" s="643"/>
      <c r="K38" s="16"/>
    </row>
    <row r="39" spans="2:13" ht="22.5" customHeight="1">
      <c r="B39" s="15"/>
      <c r="C39" s="1"/>
      <c r="D39" s="617"/>
      <c r="E39" s="618"/>
      <c r="F39" s="618"/>
      <c r="G39" s="618"/>
      <c r="H39" s="618"/>
      <c r="I39" s="640"/>
      <c r="J39" s="641"/>
      <c r="K39" s="16"/>
    </row>
    <row r="40" spans="2:13" ht="15" customHeight="1">
      <c r="B40" s="15"/>
      <c r="C40" s="1"/>
      <c r="D40" s="213" t="s">
        <v>8</v>
      </c>
      <c r="E40" s="214"/>
      <c r="F40" s="7"/>
      <c r="G40" s="88" t="s">
        <v>9</v>
      </c>
      <c r="H40" s="213" t="s">
        <v>10</v>
      </c>
      <c r="I40" s="213" t="s">
        <v>11</v>
      </c>
      <c r="J40" s="68"/>
      <c r="K40" s="16"/>
    </row>
    <row r="41" spans="2:13" ht="18.75" customHeight="1">
      <c r="B41" s="19"/>
      <c r="C41" s="69"/>
      <c r="D41" s="617"/>
      <c r="E41" s="618"/>
      <c r="F41" s="619"/>
      <c r="G41" s="32"/>
      <c r="H41" s="211"/>
      <c r="I41" s="647"/>
      <c r="J41" s="648"/>
      <c r="K41" s="16"/>
    </row>
    <row r="42" spans="2:13" ht="21" customHeight="1">
      <c r="B42" s="15"/>
      <c r="C42" s="646" t="s">
        <v>21</v>
      </c>
      <c r="D42" s="646"/>
      <c r="E42" s="646"/>
      <c r="F42" s="646"/>
      <c r="G42" s="646"/>
      <c r="H42" s="510"/>
      <c r="I42" s="3"/>
      <c r="J42" s="3"/>
      <c r="K42" s="507"/>
    </row>
    <row r="43" spans="2:13">
      <c r="B43" s="15"/>
      <c r="C43" s="509" t="s">
        <v>208</v>
      </c>
      <c r="D43" s="1"/>
      <c r="E43" s="1"/>
      <c r="F43" s="1"/>
      <c r="G43" s="1"/>
      <c r="H43" s="1"/>
      <c r="I43" s="1"/>
      <c r="J43" s="83"/>
      <c r="K43" s="507"/>
    </row>
    <row r="44" spans="2:13">
      <c r="B44" s="15"/>
      <c r="C44" s="498"/>
      <c r="D44" s="633" t="s">
        <v>206</v>
      </c>
      <c r="E44" s="633"/>
      <c r="F44" s="506"/>
      <c r="G44" s="499"/>
      <c r="H44" s="500"/>
      <c r="I44" s="500"/>
      <c r="J44" s="501"/>
      <c r="K44" s="507"/>
    </row>
    <row r="45" spans="2:13" ht="10.95" customHeight="1">
      <c r="B45" s="15"/>
      <c r="C45" s="2"/>
      <c r="D45" s="1"/>
      <c r="E45" s="1"/>
      <c r="F45" s="1"/>
      <c r="G45" s="1"/>
      <c r="H45" s="1"/>
      <c r="I45" s="1"/>
      <c r="J45" s="83"/>
      <c r="K45" s="507"/>
    </row>
    <row r="46" spans="2:13">
      <c r="B46" s="155"/>
      <c r="C46" s="1"/>
      <c r="D46" s="1"/>
      <c r="E46" s="1"/>
      <c r="F46" s="1"/>
      <c r="G46" s="7"/>
      <c r="H46" s="7" t="s">
        <v>207</v>
      </c>
      <c r="I46" s="7"/>
      <c r="J46" s="502"/>
      <c r="K46" s="507"/>
    </row>
    <row r="47" spans="2:13" ht="1.5" customHeight="1">
      <c r="B47" s="155"/>
      <c r="C47" s="1"/>
      <c r="D47" s="1"/>
      <c r="E47" s="1"/>
      <c r="F47" s="1"/>
      <c r="G47" s="1"/>
      <c r="H47" s="1"/>
      <c r="I47" s="1"/>
      <c r="J47" s="83"/>
      <c r="K47" s="16"/>
      <c r="L47" s="508"/>
      <c r="M47" s="508"/>
    </row>
    <row r="48" spans="2:13">
      <c r="B48" s="155"/>
      <c r="C48" s="72"/>
      <c r="D48" s="5"/>
      <c r="E48" s="5"/>
      <c r="F48" s="5"/>
      <c r="G48" s="5"/>
      <c r="H48" s="5"/>
      <c r="I48" s="5"/>
      <c r="J48" s="69"/>
      <c r="K48" s="16"/>
      <c r="L48" s="508"/>
      <c r="M48" s="508"/>
    </row>
    <row r="49" spans="2:11" ht="13.8" thickBot="1">
      <c r="B49" s="90"/>
      <c r="C49" s="20"/>
      <c r="D49" s="91"/>
      <c r="E49" s="20"/>
      <c r="F49" s="20"/>
      <c r="G49" s="20"/>
      <c r="H49" s="91" t="s">
        <v>86</v>
      </c>
      <c r="I49" s="91"/>
      <c r="J49" s="91"/>
      <c r="K49" s="17"/>
    </row>
    <row r="52" spans="2:11">
      <c r="I52" t="s">
        <v>74</v>
      </c>
    </row>
  </sheetData>
  <sheetProtection algorithmName="SHA-512" hashValue="2S/irHEP3TMS1czETxHD7rR48WyTcTUEFaWkcL+j6/93JYhD1xmzx0KGdafmSrEih5Djk97zqRl/P9iln6k9Jg==" saltValue="LVFpuiHAQMLMAvPUZONfcA==" spinCount="100000" sheet="1" selectLockedCells="1"/>
  <customSheetViews>
    <customSheetView guid="{B9EB359A-ABB4-4EA4-9EEE-3079241B1178}" showPageBreaks="1" showGridLines="0" printArea="1" hiddenColumns="1" showRuler="0" topLeftCell="B1">
      <selection activeCell="D10" sqref="D10:F11"/>
      <pageMargins left="0.51181102362204722" right="0.51181102362204722" top="0.59055118110236227" bottom="0.51181102362204722" header="0.51181102362204722" footer="0.51181102362204722"/>
      <pageSetup paperSize="9" scale="81" orientation="portrait" r:id="rId1"/>
      <headerFooter alignWithMargins="0"/>
    </customSheetView>
  </customSheetViews>
  <mergeCells count="28">
    <mergeCell ref="D44:E44"/>
    <mergeCell ref="D41:F41"/>
    <mergeCell ref="E26:H26"/>
    <mergeCell ref="I20:J20"/>
    <mergeCell ref="H24:J24"/>
    <mergeCell ref="D39:H39"/>
    <mergeCell ref="I39:J39"/>
    <mergeCell ref="I38:J38"/>
    <mergeCell ref="E28:H28"/>
    <mergeCell ref="I28:J28"/>
    <mergeCell ref="I26:J26"/>
    <mergeCell ref="C42:G42"/>
    <mergeCell ref="I41:J41"/>
    <mergeCell ref="E24:G24"/>
    <mergeCell ref="C2:E2"/>
    <mergeCell ref="F2:I2"/>
    <mergeCell ref="H13:J13"/>
    <mergeCell ref="H15:J15"/>
    <mergeCell ref="E22:J22"/>
    <mergeCell ref="D6:F10"/>
    <mergeCell ref="H5:J5"/>
    <mergeCell ref="D12:F12"/>
    <mergeCell ref="H7:J7"/>
    <mergeCell ref="D4:F4"/>
    <mergeCell ref="H8:J8"/>
    <mergeCell ref="E20:H20"/>
    <mergeCell ref="D17:J17"/>
    <mergeCell ref="H10:K10"/>
  </mergeCells>
  <phoneticPr fontId="3" type="noConversion"/>
  <pageMargins left="0.59055118110236227" right="0.59055118110236227" top="0.55118110236220474" bottom="0.51181102362204722" header="0.51181102362204722" footer="0.51181102362204722"/>
  <pageSetup paperSize="9" scale="81"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31" r:id="rId5" name="Check Box 11">
              <controlPr defaultSize="0" autoFill="0" autoLine="0" autoPict="0">
                <anchor moveWithCells="1">
                  <from>
                    <xdr:col>3</xdr:col>
                    <xdr:colOff>365760</xdr:colOff>
                    <xdr:row>31</xdr:row>
                    <xdr:rowOff>38100</xdr:rowOff>
                  </from>
                  <to>
                    <xdr:col>3</xdr:col>
                    <xdr:colOff>609600</xdr:colOff>
                    <xdr:row>31</xdr:row>
                    <xdr:rowOff>281940</xdr:rowOff>
                  </to>
                </anchor>
              </controlPr>
            </control>
          </mc:Choice>
        </mc:AlternateContent>
        <mc:AlternateContent xmlns:mc="http://schemas.openxmlformats.org/markup-compatibility/2006">
          <mc:Choice Requires="x14">
            <control shapeId="5135" r:id="rId6" name="Check Box 15">
              <controlPr defaultSize="0" autoFill="0" autoLine="0" autoPict="0">
                <anchor moveWithCells="1">
                  <from>
                    <xdr:col>4</xdr:col>
                    <xdr:colOff>312420</xdr:colOff>
                    <xdr:row>31</xdr:row>
                    <xdr:rowOff>53340</xdr:rowOff>
                  </from>
                  <to>
                    <xdr:col>5</xdr:col>
                    <xdr:colOff>114300</xdr:colOff>
                    <xdr:row>31</xdr:row>
                    <xdr:rowOff>304800</xdr:rowOff>
                  </to>
                </anchor>
              </controlPr>
            </control>
          </mc:Choice>
        </mc:AlternateContent>
        <mc:AlternateContent xmlns:mc="http://schemas.openxmlformats.org/markup-compatibility/2006">
          <mc:Choice Requires="x14">
            <control shapeId="5139" r:id="rId7" name="Check Box 19">
              <controlPr defaultSize="0" autoFill="0" autoLine="0" autoPict="0">
                <anchor moveWithCells="1">
                  <from>
                    <xdr:col>5</xdr:col>
                    <xdr:colOff>899160</xdr:colOff>
                    <xdr:row>31</xdr:row>
                    <xdr:rowOff>30480</xdr:rowOff>
                  </from>
                  <to>
                    <xdr:col>6</xdr:col>
                    <xdr:colOff>182880</xdr:colOff>
                    <xdr:row>31</xdr:row>
                    <xdr:rowOff>274320</xdr:rowOff>
                  </to>
                </anchor>
              </controlPr>
            </control>
          </mc:Choice>
        </mc:AlternateContent>
        <mc:AlternateContent xmlns:mc="http://schemas.openxmlformats.org/markup-compatibility/2006">
          <mc:Choice Requires="x14">
            <control shapeId="5149" r:id="rId8" name="Check Box 29">
              <controlPr defaultSize="0" autoFill="0" autoLine="0" autoPict="0">
                <anchor moveWithCells="1">
                  <from>
                    <xdr:col>2</xdr:col>
                    <xdr:colOff>0</xdr:colOff>
                    <xdr:row>42</xdr:row>
                    <xdr:rowOff>190500</xdr:rowOff>
                  </from>
                  <to>
                    <xdr:col>3</xdr:col>
                    <xdr:colOff>906780</xdr:colOff>
                    <xdr:row>44</xdr:row>
                    <xdr:rowOff>60960</xdr:rowOff>
                  </to>
                </anchor>
              </controlPr>
            </control>
          </mc:Choice>
        </mc:AlternateContent>
        <mc:AlternateContent xmlns:mc="http://schemas.openxmlformats.org/markup-compatibility/2006">
          <mc:Choice Requires="x14">
            <control shapeId="5150" r:id="rId9" name="Check Box 30">
              <controlPr defaultSize="0" autoFill="0" autoLine="0" autoPict="0">
                <anchor moveWithCells="1">
                  <from>
                    <xdr:col>2</xdr:col>
                    <xdr:colOff>0</xdr:colOff>
                    <xdr:row>44</xdr:row>
                    <xdr:rowOff>60960</xdr:rowOff>
                  </from>
                  <to>
                    <xdr:col>3</xdr:col>
                    <xdr:colOff>678180</xdr:colOff>
                    <xdr:row>46</xdr:row>
                    <xdr:rowOff>0</xdr:rowOff>
                  </to>
                </anchor>
              </controlPr>
            </control>
          </mc:Choice>
        </mc:AlternateContent>
        <mc:AlternateContent xmlns:mc="http://schemas.openxmlformats.org/markup-compatibility/2006">
          <mc:Choice Requires="x14">
            <control shapeId="5151" r:id="rId10" name="Check Box 31">
              <controlPr defaultSize="0" autoFill="0" autoLine="0" autoPict="0">
                <anchor moveWithCells="1">
                  <from>
                    <xdr:col>3</xdr:col>
                    <xdr:colOff>632460</xdr:colOff>
                    <xdr:row>44</xdr:row>
                    <xdr:rowOff>60960</xdr:rowOff>
                  </from>
                  <to>
                    <xdr:col>5</xdr:col>
                    <xdr:colOff>495300</xdr:colOff>
                    <xdr:row>45</xdr:row>
                    <xdr:rowOff>121920</xdr:rowOff>
                  </to>
                </anchor>
              </controlPr>
            </control>
          </mc:Choice>
        </mc:AlternateContent>
        <mc:AlternateContent xmlns:mc="http://schemas.openxmlformats.org/markup-compatibility/2006">
          <mc:Choice Requires="x14">
            <control shapeId="5152" r:id="rId11" name="Check Box 32">
              <controlPr defaultSize="0" autoFill="0" autoLine="0" autoPict="0">
                <anchor moveWithCells="1">
                  <from>
                    <xdr:col>8</xdr:col>
                    <xdr:colOff>251460</xdr:colOff>
                    <xdr:row>8</xdr:row>
                    <xdr:rowOff>137160</xdr:rowOff>
                  </from>
                  <to>
                    <xdr:col>8</xdr:col>
                    <xdr:colOff>556260</xdr:colOff>
                    <xdr:row>10</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Tabelle1!$A$2:$A$11</xm:f>
          </x14:formula1>
          <xm:sqref>D11:F11</xm:sqref>
        </x14:dataValidation>
        <x14:dataValidation type="list" allowBlank="1" showInputMessage="1" showErrorMessage="1" xr:uid="{00000000-0002-0000-0100-000001000000}">
          <x14:formula1>
            <xm:f>Tabelle1!$A$1:$A$11</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E8F9-A414-4C93-AE9A-6495E8BA664E}">
  <sheetPr>
    <pageSetUpPr fitToPage="1"/>
  </sheetPr>
  <dimension ref="A1:JL113"/>
  <sheetViews>
    <sheetView showGridLines="0" showZeros="0" tabSelected="1" topLeftCell="B8" zoomScale="115" zoomScaleNormal="115" zoomScaleSheetLayoutView="115" workbookViewId="0">
      <selection activeCell="E23" sqref="E23"/>
    </sheetView>
  </sheetViews>
  <sheetFormatPr baseColWidth="10" defaultColWidth="11.5546875" defaultRowHeight="13.2"/>
  <cols>
    <col min="1" max="1" width="0" style="233" hidden="1" customWidth="1"/>
    <col min="2" max="2" width="0.44140625" style="233" customWidth="1"/>
    <col min="3" max="3" width="2.6640625" style="233" customWidth="1"/>
    <col min="4" max="5" width="6" style="233" customWidth="1"/>
    <col min="6" max="6" width="24.6640625" style="233" customWidth="1"/>
    <col min="7" max="10" width="15.5546875" style="233" customWidth="1"/>
    <col min="11" max="11" width="3.33203125" style="233" customWidth="1"/>
    <col min="12" max="16384" width="11.5546875" style="233"/>
  </cols>
  <sheetData>
    <row r="1" spans="1:272" ht="3.75" customHeight="1">
      <c r="A1" s="470"/>
      <c r="B1" s="411"/>
      <c r="C1" s="309"/>
      <c r="D1" s="309"/>
      <c r="E1" s="309"/>
      <c r="F1" s="309"/>
      <c r="G1" s="309"/>
      <c r="H1" s="309"/>
      <c r="I1" s="309"/>
      <c r="J1" s="309"/>
      <c r="K1" s="308"/>
    </row>
    <row r="2" spans="1:272" ht="20.25" customHeight="1" thickBot="1">
      <c r="A2" s="471"/>
      <c r="B2" s="358"/>
      <c r="C2" s="285" t="s">
        <v>168</v>
      </c>
      <c r="D2" s="285"/>
      <c r="E2" s="307"/>
      <c r="F2" s="307"/>
      <c r="G2" s="307"/>
      <c r="H2" s="307"/>
      <c r="I2" s="306"/>
      <c r="J2" s="306"/>
      <c r="K2" s="246"/>
    </row>
    <row r="3" spans="1:272" ht="20.25" customHeight="1">
      <c r="A3" s="471"/>
      <c r="B3" s="358"/>
      <c r="C3" s="247"/>
      <c r="D3" s="272" t="s">
        <v>158</v>
      </c>
      <c r="E3" s="305" t="s">
        <v>159</v>
      </c>
      <c r="F3" s="296"/>
      <c r="G3" s="296"/>
      <c r="H3" s="296"/>
      <c r="I3" s="304" t="s">
        <v>127</v>
      </c>
      <c r="J3" s="512" t="s">
        <v>127</v>
      </c>
      <c r="K3" s="246"/>
    </row>
    <row r="4" spans="1:272" ht="13.95" customHeight="1">
      <c r="A4" s="471"/>
      <c r="B4" s="358"/>
      <c r="C4" s="247"/>
      <c r="D4" s="277"/>
      <c r="E4" s="312" t="s">
        <v>12</v>
      </c>
      <c r="F4" s="331"/>
      <c r="G4" s="331"/>
      <c r="H4" s="332"/>
      <c r="I4" s="511"/>
      <c r="J4" s="513"/>
      <c r="K4" s="246"/>
    </row>
    <row r="5" spans="1:272" ht="2.25" customHeight="1">
      <c r="A5" s="471"/>
      <c r="B5" s="358"/>
      <c r="C5" s="247"/>
      <c r="D5" s="323"/>
      <c r="E5" s="314"/>
      <c r="F5" s="324"/>
      <c r="G5" s="324"/>
      <c r="H5" s="325"/>
      <c r="I5" s="339"/>
      <c r="J5" s="514"/>
      <c r="K5" s="246"/>
    </row>
    <row r="6" spans="1:272" ht="21.6" customHeight="1">
      <c r="A6" s="471"/>
      <c r="B6" s="358"/>
      <c r="C6" s="247"/>
      <c r="D6" s="313" t="s">
        <v>157</v>
      </c>
      <c r="E6" s="322"/>
      <c r="F6" s="598" t="s">
        <v>22</v>
      </c>
      <c r="G6" s="598"/>
      <c r="H6" s="599"/>
      <c r="I6" s="590"/>
      <c r="J6" s="602"/>
      <c r="K6" s="246"/>
    </row>
    <row r="7" spans="1:272" ht="2.4" customHeight="1">
      <c r="A7" s="471"/>
      <c r="B7" s="358"/>
      <c r="C7" s="247"/>
      <c r="D7" s="313"/>
      <c r="E7" s="316"/>
      <c r="F7" s="315"/>
      <c r="G7" s="315"/>
      <c r="H7" s="326"/>
      <c r="I7" s="591"/>
      <c r="J7" s="603"/>
      <c r="K7" s="246"/>
    </row>
    <row r="8" spans="1:272" s="336" customFormat="1" ht="21.6" customHeight="1">
      <c r="A8" s="335"/>
      <c r="B8" s="358"/>
      <c r="C8" s="247"/>
      <c r="D8" s="313" t="s">
        <v>156</v>
      </c>
      <c r="E8" s="322"/>
      <c r="F8" s="598" t="s">
        <v>24</v>
      </c>
      <c r="G8" s="598"/>
      <c r="H8" s="327"/>
      <c r="I8" s="590"/>
      <c r="J8" s="602"/>
      <c r="K8" s="246"/>
      <c r="L8" s="344"/>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c r="EF8" s="233"/>
      <c r="EG8" s="233"/>
      <c r="EH8" s="233"/>
      <c r="EI8" s="233"/>
      <c r="EJ8" s="233"/>
      <c r="EK8" s="233"/>
      <c r="EL8" s="233"/>
      <c r="EM8" s="233"/>
      <c r="EN8" s="233"/>
      <c r="EO8" s="233"/>
      <c r="EP8" s="233"/>
      <c r="EQ8" s="233"/>
      <c r="ER8" s="233"/>
      <c r="ES8" s="233"/>
      <c r="ET8" s="233"/>
      <c r="EU8" s="233"/>
      <c r="EV8" s="233"/>
      <c r="EW8" s="233"/>
      <c r="EX8" s="233"/>
      <c r="EY8" s="233"/>
      <c r="EZ8" s="233"/>
      <c r="FA8" s="233"/>
      <c r="FB8" s="233"/>
      <c r="FC8" s="233"/>
      <c r="FD8" s="233"/>
      <c r="FE8" s="233"/>
      <c r="FF8" s="233"/>
      <c r="FG8" s="233"/>
      <c r="FH8" s="233"/>
      <c r="FI8" s="233"/>
      <c r="FJ8" s="233"/>
      <c r="FK8" s="233"/>
      <c r="FL8" s="233"/>
      <c r="FM8" s="233"/>
      <c r="FN8" s="233"/>
      <c r="FO8" s="233"/>
      <c r="FP8" s="233"/>
      <c r="FQ8" s="233"/>
      <c r="FR8" s="233"/>
      <c r="FS8" s="233"/>
      <c r="FT8" s="233"/>
      <c r="FU8" s="233"/>
      <c r="FV8" s="233"/>
      <c r="FW8" s="233"/>
      <c r="FX8" s="233"/>
      <c r="FY8" s="233"/>
      <c r="FZ8" s="233"/>
      <c r="GA8" s="233"/>
      <c r="GB8" s="233"/>
      <c r="GC8" s="233"/>
      <c r="GD8" s="233"/>
      <c r="GE8" s="233"/>
      <c r="GF8" s="233"/>
      <c r="GG8" s="233"/>
      <c r="GH8" s="233"/>
      <c r="GI8" s="233"/>
      <c r="GJ8" s="233"/>
      <c r="GK8" s="233"/>
      <c r="GL8" s="233"/>
      <c r="GM8" s="233"/>
      <c r="GN8" s="233"/>
      <c r="GO8" s="233"/>
      <c r="GP8" s="233"/>
      <c r="GQ8" s="233"/>
      <c r="GR8" s="233"/>
      <c r="GS8" s="233"/>
      <c r="GT8" s="233"/>
      <c r="GU8" s="233"/>
      <c r="GV8" s="233"/>
      <c r="GW8" s="233"/>
      <c r="GX8" s="233"/>
      <c r="GY8" s="233"/>
      <c r="GZ8" s="233"/>
      <c r="HA8" s="233"/>
      <c r="HB8" s="233"/>
      <c r="HC8" s="233"/>
      <c r="HD8" s="233"/>
      <c r="HE8" s="233"/>
      <c r="HF8" s="233"/>
      <c r="HG8" s="233"/>
      <c r="HH8" s="233"/>
      <c r="HI8" s="233"/>
      <c r="HJ8" s="233"/>
      <c r="HK8" s="233"/>
      <c r="HL8" s="233"/>
      <c r="HM8" s="233"/>
      <c r="HN8" s="233"/>
      <c r="HO8" s="233"/>
      <c r="HP8" s="233"/>
      <c r="HQ8" s="233"/>
      <c r="HR8" s="233"/>
      <c r="HS8" s="233"/>
      <c r="HT8" s="233"/>
      <c r="HU8" s="233"/>
      <c r="HV8" s="233"/>
      <c r="HW8" s="233"/>
      <c r="HX8" s="233"/>
      <c r="HY8" s="233"/>
      <c r="HZ8" s="233"/>
      <c r="IA8" s="233"/>
      <c r="IB8" s="233"/>
      <c r="IC8" s="233"/>
      <c r="ID8" s="233"/>
      <c r="IE8" s="233"/>
      <c r="IF8" s="233"/>
      <c r="IG8" s="233"/>
      <c r="IH8" s="233"/>
      <c r="II8" s="233"/>
      <c r="IJ8" s="233"/>
      <c r="IK8" s="233"/>
      <c r="IL8" s="233"/>
      <c r="IM8" s="233"/>
      <c r="IN8" s="233"/>
      <c r="IO8" s="233"/>
      <c r="IP8" s="233"/>
      <c r="IQ8" s="233"/>
      <c r="IR8" s="233"/>
      <c r="IS8" s="233"/>
      <c r="IT8" s="233"/>
      <c r="IU8" s="233"/>
      <c r="IV8" s="233"/>
      <c r="IW8" s="233"/>
      <c r="IX8" s="233"/>
      <c r="IY8" s="233"/>
      <c r="IZ8" s="233"/>
      <c r="JA8" s="233"/>
      <c r="JB8" s="233"/>
      <c r="JC8" s="233"/>
      <c r="JD8" s="233"/>
      <c r="JE8" s="233"/>
      <c r="JF8" s="233"/>
      <c r="JG8" s="233"/>
      <c r="JH8" s="233"/>
      <c r="JI8" s="233"/>
      <c r="JJ8" s="233"/>
      <c r="JK8" s="233"/>
      <c r="JL8" s="233"/>
    </row>
    <row r="9" spans="1:272" s="338" customFormat="1" ht="3.45" customHeight="1">
      <c r="A9" s="337"/>
      <c r="B9" s="358"/>
      <c r="C9" s="247"/>
      <c r="D9" s="313"/>
      <c r="E9" s="317"/>
      <c r="F9" s="315"/>
      <c r="G9" s="315"/>
      <c r="H9" s="327"/>
      <c r="I9" s="591"/>
      <c r="J9" s="603"/>
      <c r="K9" s="247"/>
      <c r="L9" s="344"/>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c r="EF9" s="233"/>
      <c r="EG9" s="233"/>
      <c r="EH9" s="233"/>
      <c r="EI9" s="233"/>
      <c r="EJ9" s="233"/>
      <c r="EK9" s="233"/>
      <c r="EL9" s="233"/>
      <c r="EM9" s="233"/>
      <c r="EN9" s="233"/>
      <c r="EO9" s="233"/>
      <c r="EP9" s="233"/>
      <c r="EQ9" s="233"/>
      <c r="ER9" s="233"/>
      <c r="ES9" s="233"/>
      <c r="ET9" s="233"/>
      <c r="EU9" s="233"/>
      <c r="EV9" s="233"/>
      <c r="EW9" s="233"/>
      <c r="EX9" s="233"/>
      <c r="EY9" s="233"/>
      <c r="EZ9" s="233"/>
      <c r="FA9" s="233"/>
      <c r="FB9" s="233"/>
      <c r="FC9" s="233"/>
      <c r="FD9" s="233"/>
      <c r="FE9" s="233"/>
      <c r="FF9" s="233"/>
      <c r="FG9" s="233"/>
      <c r="FH9" s="233"/>
      <c r="FI9" s="233"/>
      <c r="FJ9" s="233"/>
      <c r="FK9" s="233"/>
      <c r="FL9" s="233"/>
      <c r="FM9" s="233"/>
      <c r="FN9" s="233"/>
      <c r="FO9" s="233"/>
      <c r="FP9" s="233"/>
      <c r="FQ9" s="233"/>
      <c r="FR9" s="233"/>
      <c r="FS9" s="233"/>
      <c r="FT9" s="233"/>
      <c r="FU9" s="233"/>
      <c r="FV9" s="233"/>
      <c r="FW9" s="233"/>
      <c r="FX9" s="233"/>
      <c r="FY9" s="233"/>
      <c r="FZ9" s="233"/>
      <c r="GA9" s="233"/>
      <c r="GB9" s="233"/>
      <c r="GC9" s="233"/>
      <c r="GD9" s="233"/>
      <c r="GE9" s="233"/>
      <c r="GF9" s="233"/>
      <c r="GG9" s="233"/>
      <c r="GH9" s="233"/>
      <c r="GI9" s="233"/>
      <c r="GJ9" s="233"/>
      <c r="GK9" s="233"/>
      <c r="GL9" s="233"/>
      <c r="GM9" s="233"/>
      <c r="GN9" s="233"/>
      <c r="GO9" s="233"/>
      <c r="GP9" s="233"/>
      <c r="GQ9" s="233"/>
      <c r="GR9" s="233"/>
      <c r="GS9" s="233"/>
      <c r="GT9" s="233"/>
      <c r="GU9" s="233"/>
      <c r="GV9" s="233"/>
      <c r="GW9" s="233"/>
      <c r="GX9" s="233"/>
      <c r="GY9" s="233"/>
      <c r="GZ9" s="233"/>
      <c r="HA9" s="233"/>
      <c r="HB9" s="233"/>
      <c r="HC9" s="233"/>
      <c r="HD9" s="233"/>
      <c r="HE9" s="233"/>
      <c r="HF9" s="233"/>
      <c r="HG9" s="233"/>
      <c r="HH9" s="233"/>
      <c r="HI9" s="233"/>
      <c r="HJ9" s="233"/>
      <c r="HK9" s="233"/>
      <c r="HL9" s="233"/>
      <c r="HM9" s="233"/>
      <c r="HN9" s="233"/>
      <c r="HO9" s="233"/>
      <c r="HP9" s="233"/>
      <c r="HQ9" s="233"/>
      <c r="HR9" s="233"/>
      <c r="HS9" s="233"/>
      <c r="HT9" s="233"/>
      <c r="HU9" s="233"/>
      <c r="HV9" s="233"/>
      <c r="HW9" s="233"/>
      <c r="HX9" s="233"/>
      <c r="HY9" s="233"/>
      <c r="HZ9" s="233"/>
      <c r="IA9" s="233"/>
      <c r="IB9" s="233"/>
      <c r="IC9" s="233"/>
      <c r="ID9" s="233"/>
      <c r="IE9" s="233"/>
      <c r="IF9" s="233"/>
      <c r="IG9" s="233"/>
      <c r="IH9" s="233"/>
      <c r="II9" s="233"/>
      <c r="IJ9" s="233"/>
      <c r="IK9" s="233"/>
      <c r="IL9" s="233"/>
      <c r="IM9" s="233"/>
      <c r="IN9" s="233"/>
      <c r="IO9" s="233"/>
      <c r="IP9" s="233"/>
      <c r="IQ9" s="233"/>
      <c r="IR9" s="233"/>
      <c r="IS9" s="233"/>
      <c r="IT9" s="233"/>
      <c r="IU9" s="233"/>
      <c r="IV9" s="233"/>
      <c r="IW9" s="233"/>
      <c r="IX9" s="233"/>
      <c r="IY9" s="233"/>
      <c r="IZ9" s="233"/>
      <c r="JA9" s="233"/>
      <c r="JB9" s="233"/>
      <c r="JC9" s="233"/>
      <c r="JD9" s="233"/>
      <c r="JE9" s="233"/>
      <c r="JF9" s="233"/>
      <c r="JG9" s="233"/>
      <c r="JH9" s="233"/>
      <c r="JI9" s="233"/>
      <c r="JJ9" s="233"/>
      <c r="JK9" s="233"/>
      <c r="JL9" s="233"/>
    </row>
    <row r="10" spans="1:272" ht="21.6" customHeight="1">
      <c r="A10" s="471"/>
      <c r="B10" s="358"/>
      <c r="C10" s="247"/>
      <c r="D10" s="313" t="s">
        <v>155</v>
      </c>
      <c r="E10" s="322"/>
      <c r="F10" s="598" t="s">
        <v>163</v>
      </c>
      <c r="G10" s="598"/>
      <c r="H10" s="599"/>
      <c r="I10" s="590"/>
      <c r="J10" s="602"/>
      <c r="K10" s="246"/>
    </row>
    <row r="11" spans="1:272" ht="3.45" customHeight="1">
      <c r="A11" s="471"/>
      <c r="B11" s="358"/>
      <c r="C11" s="247"/>
      <c r="D11" s="604"/>
      <c r="E11" s="605"/>
      <c r="F11" s="605"/>
      <c r="G11" s="318"/>
      <c r="H11" s="327"/>
      <c r="I11" s="591"/>
      <c r="J11" s="603"/>
      <c r="K11" s="246"/>
    </row>
    <row r="12" spans="1:272" ht="21.6" customHeight="1">
      <c r="A12" s="471"/>
      <c r="B12" s="358"/>
      <c r="C12" s="247"/>
      <c r="D12" s="313" t="s">
        <v>153</v>
      </c>
      <c r="E12" s="322"/>
      <c r="F12" s="318" t="s">
        <v>23</v>
      </c>
      <c r="G12" s="318"/>
      <c r="H12" s="328"/>
      <c r="I12" s="592"/>
      <c r="J12" s="600"/>
      <c r="K12" s="246"/>
    </row>
    <row r="13" spans="1:272" ht="3.6" customHeight="1">
      <c r="A13" s="471"/>
      <c r="B13" s="358"/>
      <c r="C13" s="247"/>
      <c r="D13" s="313"/>
      <c r="E13" s="319"/>
      <c r="F13" s="318"/>
      <c r="G13" s="318"/>
      <c r="H13" s="328"/>
      <c r="I13" s="591"/>
      <c r="J13" s="601"/>
      <c r="K13" s="246"/>
    </row>
    <row r="14" spans="1:272" ht="21.6" customHeight="1">
      <c r="A14" s="471"/>
      <c r="B14" s="358"/>
      <c r="C14" s="247"/>
      <c r="D14" s="313" t="s">
        <v>152</v>
      </c>
      <c r="E14" s="322"/>
      <c r="F14" s="318" t="s">
        <v>164</v>
      </c>
      <c r="G14" s="318"/>
      <c r="H14" s="328"/>
      <c r="I14" s="592"/>
      <c r="J14" s="594"/>
      <c r="K14" s="246"/>
      <c r="N14" s="518"/>
    </row>
    <row r="15" spans="1:272" ht="3.6" customHeight="1">
      <c r="A15" s="471"/>
      <c r="B15" s="358"/>
      <c r="C15" s="247"/>
      <c r="D15" s="313"/>
      <c r="E15" s="345"/>
      <c r="F15" s="318"/>
      <c r="G15" s="318"/>
      <c r="H15" s="328"/>
      <c r="I15" s="591"/>
      <c r="J15" s="595"/>
      <c r="K15" s="246"/>
    </row>
    <row r="16" spans="1:272" ht="21.6" customHeight="1">
      <c r="A16" s="471"/>
      <c r="B16" s="358"/>
      <c r="C16" s="247"/>
      <c r="D16" s="313" t="s">
        <v>169</v>
      </c>
      <c r="E16" s="322"/>
      <c r="F16" s="318" t="s">
        <v>193</v>
      </c>
      <c r="G16" s="318"/>
      <c r="H16" s="318"/>
      <c r="I16" s="596"/>
      <c r="J16" s="594"/>
      <c r="K16" s="246"/>
    </row>
    <row r="17" spans="1:13" ht="3.6" customHeight="1">
      <c r="A17" s="471"/>
      <c r="B17" s="358"/>
      <c r="C17" s="247"/>
      <c r="D17" s="320"/>
      <c r="E17" s="330"/>
      <c r="F17" s="321"/>
      <c r="G17" s="321"/>
      <c r="H17" s="321"/>
      <c r="I17" s="597"/>
      <c r="J17" s="595"/>
      <c r="K17" s="246"/>
    </row>
    <row r="18" spans="1:13" ht="21.6" customHeight="1">
      <c r="A18" s="471"/>
      <c r="B18" s="358"/>
      <c r="C18" s="247"/>
      <c r="D18" s="320" t="s">
        <v>151</v>
      </c>
      <c r="E18" s="321" t="s">
        <v>154</v>
      </c>
      <c r="F18" s="321"/>
      <c r="G18" s="321"/>
      <c r="H18" s="329"/>
      <c r="I18" s="519">
        <f>I6</f>
        <v>0</v>
      </c>
      <c r="J18" s="301"/>
      <c r="K18" s="246"/>
      <c r="L18" s="344"/>
    </row>
    <row r="19" spans="1:13" ht="21.6" customHeight="1">
      <c r="A19" s="471"/>
      <c r="B19" s="358"/>
      <c r="C19" s="247"/>
      <c r="D19" s="303" t="s">
        <v>150</v>
      </c>
      <c r="E19" s="248" t="s">
        <v>162</v>
      </c>
      <c r="F19" s="248"/>
      <c r="G19" s="248"/>
      <c r="H19" s="302"/>
      <c r="I19" s="578"/>
      <c r="J19" s="301"/>
      <c r="K19" s="246"/>
    </row>
    <row r="20" spans="1:13" ht="21.6" customHeight="1">
      <c r="A20" s="471"/>
      <c r="B20" s="358"/>
      <c r="C20" s="247"/>
      <c r="D20" s="272" t="s">
        <v>148</v>
      </c>
      <c r="E20" s="296" t="s">
        <v>161</v>
      </c>
      <c r="F20" s="296"/>
      <c r="G20" s="296"/>
      <c r="H20" s="265"/>
      <c r="I20" s="579"/>
      <c r="J20" s="300"/>
      <c r="K20" s="246"/>
      <c r="M20" s="234">
        <f>IF(J113=1,I6+I19,I6)</f>
        <v>0</v>
      </c>
    </row>
    <row r="21" spans="1:13" ht="21.6" customHeight="1">
      <c r="A21" s="471"/>
      <c r="B21" s="358"/>
      <c r="C21" s="247"/>
      <c r="D21" s="272" t="s">
        <v>147</v>
      </c>
      <c r="E21" s="248" t="s">
        <v>202</v>
      </c>
      <c r="F21" s="293"/>
      <c r="G21" s="296"/>
      <c r="H21" s="293"/>
      <c r="I21" s="519">
        <f>I18+I19+I20</f>
        <v>0</v>
      </c>
      <c r="J21" s="300"/>
      <c r="K21" s="246"/>
      <c r="M21" s="234"/>
    </row>
    <row r="22" spans="1:13" ht="21.6" customHeight="1">
      <c r="A22" s="471"/>
      <c r="B22" s="358"/>
      <c r="C22" s="247"/>
      <c r="D22" s="272" t="s">
        <v>146</v>
      </c>
      <c r="E22" s="248" t="s">
        <v>149</v>
      </c>
      <c r="F22" s="293"/>
      <c r="G22" s="247"/>
      <c r="H22" s="293"/>
      <c r="I22" s="579">
        <f>IF(E6=0,0,(I18/E6))</f>
        <v>0</v>
      </c>
      <c r="J22" s="300"/>
      <c r="K22" s="246"/>
      <c r="L22" s="344"/>
    </row>
    <row r="23" spans="1:13" ht="21.6" customHeight="1">
      <c r="A23" s="471"/>
      <c r="B23" s="358"/>
      <c r="C23" s="247"/>
      <c r="D23" s="272" t="s">
        <v>170</v>
      </c>
      <c r="E23" s="797">
        <v>8</v>
      </c>
      <c r="F23" s="296" t="s">
        <v>160</v>
      </c>
      <c r="G23" s="299"/>
      <c r="H23" s="298"/>
      <c r="I23" s="520"/>
      <c r="J23" s="576"/>
      <c r="K23" s="246"/>
    </row>
    <row r="24" spans="1:13" ht="21.6" customHeight="1" thickBot="1">
      <c r="A24" s="471"/>
      <c r="B24" s="358"/>
      <c r="C24" s="247"/>
      <c r="D24" s="272" t="s">
        <v>201</v>
      </c>
      <c r="E24" s="293" t="s">
        <v>145</v>
      </c>
      <c r="F24" s="296"/>
      <c r="G24" s="296"/>
      <c r="H24" s="297"/>
      <c r="I24" s="521">
        <f>IF(J113=1,I6+I19,I6)</f>
        <v>0</v>
      </c>
      <c r="J24" s="577"/>
      <c r="K24" s="246"/>
    </row>
    <row r="25" spans="1:13" ht="21.45" customHeight="1" thickBot="1">
      <c r="A25" s="471"/>
      <c r="B25" s="358"/>
      <c r="C25" s="247"/>
      <c r="D25" s="333" t="s">
        <v>189</v>
      </c>
      <c r="E25" s="334"/>
      <c r="F25" s="334"/>
      <c r="G25" s="584"/>
      <c r="H25" s="581"/>
      <c r="I25" s="582" t="s">
        <v>165</v>
      </c>
      <c r="J25" s="583"/>
      <c r="K25" s="246"/>
    </row>
    <row r="26" spans="1:13" ht="3.45" customHeight="1">
      <c r="A26" s="471"/>
      <c r="B26" s="358"/>
      <c r="C26" s="247"/>
      <c r="D26" s="277"/>
      <c r="E26" s="247"/>
      <c r="F26" s="247"/>
      <c r="G26" s="247"/>
      <c r="H26" s="249"/>
      <c r="I26" s="295"/>
      <c r="J26" s="580"/>
      <c r="K26" s="246"/>
    </row>
    <row r="27" spans="1:13" ht="3.45" customHeight="1">
      <c r="A27" s="471"/>
      <c r="B27" s="352"/>
      <c r="C27" s="293"/>
      <c r="D27" s="271"/>
      <c r="E27" s="293"/>
      <c r="F27" s="293"/>
      <c r="G27" s="293"/>
      <c r="H27" s="293"/>
      <c r="I27" s="293"/>
      <c r="J27" s="293"/>
      <c r="K27" s="292"/>
    </row>
    <row r="28" spans="1:13" ht="21.75" customHeight="1" thickBot="1">
      <c r="A28" s="471"/>
      <c r="B28" s="473"/>
      <c r="C28" s="285" t="s">
        <v>144</v>
      </c>
      <c r="D28" s="291"/>
      <c r="E28" s="291"/>
      <c r="F28" s="291"/>
      <c r="G28" s="291"/>
      <c r="H28" s="291"/>
      <c r="I28" s="284"/>
      <c r="J28" s="284"/>
      <c r="K28" s="246"/>
    </row>
    <row r="29" spans="1:13" ht="35.1" customHeight="1">
      <c r="A29" s="471"/>
      <c r="B29" s="473"/>
      <c r="C29" s="290"/>
      <c r="D29" s="289"/>
      <c r="E29" s="284"/>
      <c r="F29" s="284"/>
      <c r="G29" s="288" t="s">
        <v>129</v>
      </c>
      <c r="H29" s="287" t="s">
        <v>143</v>
      </c>
      <c r="I29" s="515" t="s">
        <v>129</v>
      </c>
      <c r="J29" s="516" t="s">
        <v>143</v>
      </c>
      <c r="K29" s="246"/>
    </row>
    <row r="30" spans="1:13" ht="14.25" customHeight="1">
      <c r="A30" s="471"/>
      <c r="B30" s="473"/>
      <c r="C30" s="285"/>
      <c r="D30" s="286"/>
      <c r="E30" s="284"/>
      <c r="F30" s="284"/>
      <c r="G30" s="283" t="s">
        <v>7</v>
      </c>
      <c r="H30" s="474" t="s">
        <v>7</v>
      </c>
      <c r="I30" s="475" t="s">
        <v>7</v>
      </c>
      <c r="J30" s="517" t="s">
        <v>7</v>
      </c>
      <c r="K30" s="246"/>
    </row>
    <row r="31" spans="1:13" ht="22.2" customHeight="1">
      <c r="A31" s="471"/>
      <c r="B31" s="473"/>
      <c r="C31" s="285"/>
      <c r="D31" s="477" t="s">
        <v>190</v>
      </c>
      <c r="E31" s="296" t="s">
        <v>191</v>
      </c>
      <c r="F31" s="296"/>
      <c r="G31" s="264"/>
      <c r="H31" s="264"/>
      <c r="I31" s="475"/>
      <c r="J31" s="476"/>
      <c r="K31" s="246"/>
    </row>
    <row r="32" spans="1:13" ht="21.6" customHeight="1">
      <c r="A32" s="471"/>
      <c r="B32" s="358"/>
      <c r="C32" s="247"/>
      <c r="D32" s="271" t="s">
        <v>142</v>
      </c>
      <c r="E32" s="250" t="s">
        <v>141</v>
      </c>
      <c r="F32" s="270"/>
      <c r="G32" s="269"/>
      <c r="H32" s="263">
        <f>IF(OR(J$113=2,I$19&gt;0,I$12&gt;0),G32*((M$20)/I$21),G32)</f>
        <v>0</v>
      </c>
      <c r="I32" s="282"/>
      <c r="J32" s="281"/>
      <c r="K32" s="246"/>
    </row>
    <row r="33" spans="1:11" ht="21.6" customHeight="1">
      <c r="A33" s="471"/>
      <c r="B33" s="358"/>
      <c r="C33" s="247"/>
      <c r="D33" s="272" t="s">
        <v>140</v>
      </c>
      <c r="E33" s="260" t="s">
        <v>139</v>
      </c>
      <c r="F33" s="265"/>
      <c r="G33" s="264"/>
      <c r="H33" s="263">
        <f>IF(OR(J$113=2,I$19&gt;0,I$12&gt;0),G33*((M$20)/I$21),G33)</f>
        <v>0</v>
      </c>
      <c r="I33" s="262"/>
      <c r="J33" s="261"/>
      <c r="K33" s="246"/>
    </row>
    <row r="34" spans="1:11" ht="21.6" customHeight="1">
      <c r="A34" s="471"/>
      <c r="B34" s="358"/>
      <c r="C34" s="247"/>
      <c r="D34" s="266"/>
      <c r="E34" s="586" t="s">
        <v>126</v>
      </c>
      <c r="F34" s="587"/>
      <c r="G34" s="311"/>
      <c r="H34" s="280"/>
      <c r="I34" s="274"/>
      <c r="J34" s="273"/>
      <c r="K34" s="246"/>
    </row>
    <row r="35" spans="1:11" ht="21.6" customHeight="1">
      <c r="A35" s="471"/>
      <c r="B35" s="358"/>
      <c r="C35" s="247"/>
      <c r="D35" s="279" t="s">
        <v>138</v>
      </c>
      <c r="E35" s="260" t="s">
        <v>137</v>
      </c>
      <c r="F35" s="265"/>
      <c r="G35" s="269"/>
      <c r="H35" s="263">
        <f>IF(OR(J$113=2,I$19&gt;0,I$12&gt;0),G35*((M$20)/I$21),G35)</f>
        <v>0</v>
      </c>
      <c r="I35" s="262"/>
      <c r="J35" s="261"/>
      <c r="K35" s="246"/>
    </row>
    <row r="36" spans="1:11" ht="21.6" customHeight="1">
      <c r="A36" s="471"/>
      <c r="B36" s="358"/>
      <c r="C36" s="247"/>
      <c r="D36" s="279"/>
      <c r="E36" s="250" t="s">
        <v>198</v>
      </c>
      <c r="F36" s="275"/>
      <c r="G36" s="269"/>
      <c r="H36" s="263">
        <f>IF(OR(J$113=2,I$19&gt;0,I$12&gt;0),G36*((M$20)/I$21),G36)</f>
        <v>0</v>
      </c>
      <c r="I36" s="274"/>
      <c r="J36" s="273"/>
      <c r="K36" s="246"/>
    </row>
    <row r="37" spans="1:11" ht="21.6" customHeight="1">
      <c r="A37" s="471"/>
      <c r="B37" s="358"/>
      <c r="C37" s="247"/>
      <c r="D37" s="279"/>
      <c r="E37" s="271" t="s">
        <v>199</v>
      </c>
      <c r="F37" s="270"/>
      <c r="G37" s="269"/>
      <c r="H37" s="263">
        <f t="shared" ref="H37:H43" si="0">IF(OR(J$113=2,I$19&gt;0,I$12&gt;0),G37*((M$20)/I$21),G37)</f>
        <v>0</v>
      </c>
      <c r="I37" s="274"/>
      <c r="J37" s="273"/>
      <c r="K37" s="246"/>
    </row>
    <row r="38" spans="1:11" ht="21.6" customHeight="1">
      <c r="A38" s="471"/>
      <c r="B38" s="358"/>
      <c r="C38" s="247"/>
      <c r="D38" s="266" t="s">
        <v>136</v>
      </c>
      <c r="E38" s="260" t="s">
        <v>135</v>
      </c>
      <c r="F38" s="265"/>
      <c r="G38" s="269"/>
      <c r="H38" s="263">
        <f t="shared" si="0"/>
        <v>0</v>
      </c>
      <c r="I38" s="274"/>
      <c r="J38" s="273"/>
      <c r="K38" s="246"/>
    </row>
    <row r="39" spans="1:11" ht="21.6" customHeight="1">
      <c r="A39" s="471"/>
      <c r="B39" s="358"/>
      <c r="C39" s="247"/>
      <c r="D39" s="277"/>
      <c r="E39" s="250" t="s">
        <v>198</v>
      </c>
      <c r="F39" s="275"/>
      <c r="G39" s="269"/>
      <c r="H39" s="263">
        <f t="shared" si="0"/>
        <v>0</v>
      </c>
      <c r="I39" s="274"/>
      <c r="J39" s="273"/>
      <c r="K39" s="246"/>
    </row>
    <row r="40" spans="1:11" ht="21.6" customHeight="1">
      <c r="A40" s="471"/>
      <c r="B40" s="358"/>
      <c r="C40" s="247"/>
      <c r="D40" s="481"/>
      <c r="E40" s="250" t="s">
        <v>199</v>
      </c>
      <c r="F40" s="275"/>
      <c r="G40" s="269"/>
      <c r="H40" s="263">
        <f t="shared" si="0"/>
        <v>0</v>
      </c>
      <c r="I40" s="274"/>
      <c r="J40" s="273"/>
      <c r="K40" s="246"/>
    </row>
    <row r="41" spans="1:11" ht="21.6" customHeight="1">
      <c r="A41" s="471"/>
      <c r="B41" s="358"/>
      <c r="C41" s="247"/>
      <c r="D41" s="272" t="s">
        <v>134</v>
      </c>
      <c r="E41" s="260" t="s">
        <v>133</v>
      </c>
      <c r="F41" s="265"/>
      <c r="G41" s="264"/>
      <c r="H41" s="263">
        <f t="shared" si="0"/>
        <v>0</v>
      </c>
      <c r="I41" s="262"/>
      <c r="J41" s="261"/>
      <c r="K41" s="246"/>
    </row>
    <row r="42" spans="1:11" ht="21.6" customHeight="1">
      <c r="A42" s="471"/>
      <c r="B42" s="358"/>
      <c r="C42" s="247"/>
      <c r="D42" s="272" t="s">
        <v>132</v>
      </c>
      <c r="E42" s="271" t="s">
        <v>131</v>
      </c>
      <c r="F42" s="270"/>
      <c r="G42" s="269"/>
      <c r="H42" s="263">
        <f t="shared" si="0"/>
        <v>0</v>
      </c>
      <c r="I42" s="268"/>
      <c r="J42" s="267"/>
      <c r="K42" s="246"/>
    </row>
    <row r="43" spans="1:11" ht="21.6" customHeight="1" thickBot="1">
      <c r="A43" s="471"/>
      <c r="B43" s="358"/>
      <c r="C43" s="247"/>
      <c r="D43" s="266" t="s">
        <v>130</v>
      </c>
      <c r="E43" s="260" t="s">
        <v>53</v>
      </c>
      <c r="F43" s="265"/>
      <c r="G43" s="264"/>
      <c r="H43" s="263">
        <f t="shared" si="0"/>
        <v>0</v>
      </c>
      <c r="I43" s="262"/>
      <c r="J43" s="261"/>
      <c r="K43" s="246"/>
    </row>
    <row r="44" spans="1:11" ht="21.6" customHeight="1" thickBot="1">
      <c r="A44" s="471"/>
      <c r="B44" s="358"/>
      <c r="C44" s="247"/>
      <c r="D44" s="260"/>
      <c r="E44" s="259" t="s">
        <v>129</v>
      </c>
      <c r="F44" s="258"/>
      <c r="G44" s="257">
        <f>G32+G33+G35+G38+G41+G42+G43</f>
        <v>0</v>
      </c>
      <c r="H44" s="256">
        <f>H32+H33+H35+H38+H41+H42+H43</f>
        <v>0</v>
      </c>
      <c r="I44" s="255">
        <f>I32+I33+I35+I38+I41+I42+I43</f>
        <v>0</v>
      </c>
      <c r="J44" s="254">
        <f>J32+J33+J35+J38+J41+J42+J43</f>
        <v>0</v>
      </c>
      <c r="K44" s="246"/>
    </row>
    <row r="45" spans="1:11" ht="6" customHeight="1" thickBot="1">
      <c r="A45" s="471"/>
      <c r="B45" s="358"/>
      <c r="C45" s="247"/>
      <c r="D45" s="250"/>
      <c r="E45" s="249"/>
      <c r="F45" s="247"/>
      <c r="G45" s="247"/>
      <c r="H45" s="247"/>
      <c r="I45" s="247"/>
      <c r="J45" s="247"/>
      <c r="K45" s="246"/>
    </row>
    <row r="46" spans="1:11" ht="27" customHeight="1" thickBot="1">
      <c r="A46" s="471"/>
      <c r="B46" s="358"/>
      <c r="C46" s="247"/>
      <c r="D46" s="250"/>
      <c r="E46" s="593" t="s">
        <v>166</v>
      </c>
      <c r="F46" s="593"/>
      <c r="G46" s="264"/>
      <c r="H46" s="264"/>
      <c r="I46" s="522"/>
      <c r="J46" s="252"/>
      <c r="K46" s="246"/>
    </row>
    <row r="47" spans="1:11" ht="5.0999999999999996" customHeight="1" thickBot="1">
      <c r="A47" s="471"/>
      <c r="B47" s="358"/>
      <c r="C47" s="247"/>
      <c r="D47" s="250"/>
      <c r="E47" s="249"/>
      <c r="F47" s="247"/>
      <c r="G47" s="247"/>
      <c r="H47" s="247"/>
      <c r="I47" s="247"/>
      <c r="J47" s="247"/>
      <c r="K47" s="246"/>
    </row>
    <row r="48" spans="1:11" ht="27" customHeight="1" thickBot="1">
      <c r="A48" s="471"/>
      <c r="B48" s="358"/>
      <c r="C48" s="247"/>
      <c r="D48" s="253"/>
      <c r="E48" s="588" t="s">
        <v>128</v>
      </c>
      <c r="F48" s="588"/>
      <c r="G48" s="588"/>
      <c r="H48" s="589"/>
      <c r="I48" s="482">
        <f>IF(OR(G35&gt;0,G38&gt;0,I19&gt;0),((H35+H38)-H40-H37)/M20,0)</f>
        <v>0</v>
      </c>
      <c r="J48" s="252"/>
      <c r="K48" s="246"/>
    </row>
    <row r="49" spans="1:11" ht="5.0999999999999996" customHeight="1">
      <c r="A49" s="471"/>
      <c r="B49" s="358"/>
      <c r="C49" s="247"/>
      <c r="D49" s="250"/>
      <c r="E49" s="249"/>
      <c r="F49" s="247"/>
      <c r="G49" s="247"/>
      <c r="H49" s="247"/>
      <c r="I49" s="248"/>
      <c r="J49" s="247"/>
      <c r="K49" s="246"/>
    </row>
    <row r="50" spans="1:11" ht="11.25" customHeight="1" thickBot="1">
      <c r="A50" s="472"/>
      <c r="B50" s="388"/>
      <c r="C50" s="243"/>
      <c r="D50" s="244"/>
      <c r="E50" s="243"/>
      <c r="F50" s="242"/>
      <c r="G50" s="242"/>
      <c r="H50" s="242"/>
      <c r="I50" s="241"/>
      <c r="J50" s="241"/>
      <c r="K50" s="240"/>
    </row>
    <row r="51" spans="1:11">
      <c r="D51" s="239"/>
    </row>
    <row r="53" spans="1:11">
      <c r="D53" s="235"/>
    </row>
    <row r="54" spans="1:11" ht="12.75" customHeight="1">
      <c r="D54" s="238"/>
      <c r="E54" s="238"/>
      <c r="F54" s="237"/>
    </row>
    <row r="55" spans="1:11" ht="16.5" customHeight="1">
      <c r="D55" s="235"/>
    </row>
    <row r="56" spans="1:11" ht="15" customHeight="1">
      <c r="D56" s="236"/>
      <c r="E56" s="235"/>
      <c r="F56" s="235"/>
    </row>
    <row r="57" spans="1:11" ht="2.25" customHeight="1"/>
    <row r="58" spans="1:11">
      <c r="H58" s="585"/>
      <c r="I58" s="585"/>
    </row>
    <row r="113" spans="10:10">
      <c r="J113" s="234">
        <v>1</v>
      </c>
    </row>
  </sheetData>
  <sheetProtection selectLockedCells="1"/>
  <mergeCells count="20">
    <mergeCell ref="J14:J15"/>
    <mergeCell ref="I16:I17"/>
    <mergeCell ref="J16:J17"/>
    <mergeCell ref="F6:H6"/>
    <mergeCell ref="F10:H10"/>
    <mergeCell ref="J12:J13"/>
    <mergeCell ref="J10:J11"/>
    <mergeCell ref="D11:F11"/>
    <mergeCell ref="F8:G8"/>
    <mergeCell ref="I8:I9"/>
    <mergeCell ref="I6:I7"/>
    <mergeCell ref="J6:J7"/>
    <mergeCell ref="J8:J9"/>
    <mergeCell ref="H58:I58"/>
    <mergeCell ref="E34:F34"/>
    <mergeCell ref="E48:H48"/>
    <mergeCell ref="I10:I11"/>
    <mergeCell ref="I12:I13"/>
    <mergeCell ref="E46:F46"/>
    <mergeCell ref="I14:I15"/>
  </mergeCells>
  <phoneticPr fontId="3" type="noConversion"/>
  <pageMargins left="0.59055118110236227" right="0.59055118110236227" top="0.59055118110236227" bottom="0.47244094488188981" header="0.51181102362204722" footer="0.39370078740157483"/>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Option Button 1">
              <controlPr locked="0" defaultSize="0" autoFill="0" autoLine="0" autoPict="0">
                <anchor moveWithCells="1">
                  <from>
                    <xdr:col>6</xdr:col>
                    <xdr:colOff>22860</xdr:colOff>
                    <xdr:row>18</xdr:row>
                    <xdr:rowOff>60960</xdr:rowOff>
                  </from>
                  <to>
                    <xdr:col>6</xdr:col>
                    <xdr:colOff>982980</xdr:colOff>
                    <xdr:row>19</xdr:row>
                    <xdr:rowOff>22860</xdr:rowOff>
                  </to>
                </anchor>
              </controlPr>
            </control>
          </mc:Choice>
        </mc:AlternateContent>
        <mc:AlternateContent xmlns:mc="http://schemas.openxmlformats.org/markup-compatibility/2006">
          <mc:Choice Requires="x14">
            <control shapeId="13314" r:id="rId5" name="Option Button 2">
              <controlPr locked="0" defaultSize="0" autoFill="0" autoLine="0" autoPict="0">
                <anchor moveWithCells="1">
                  <from>
                    <xdr:col>6</xdr:col>
                    <xdr:colOff>822960</xdr:colOff>
                    <xdr:row>18</xdr:row>
                    <xdr:rowOff>60960</xdr:rowOff>
                  </from>
                  <to>
                    <xdr:col>7</xdr:col>
                    <xdr:colOff>723900</xdr:colOff>
                    <xdr:row>19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0AA6D-5486-4F81-98AB-E403C2376602}">
  <sheetPr>
    <pageSetUpPr fitToPage="1"/>
  </sheetPr>
  <dimension ref="A1:V101"/>
  <sheetViews>
    <sheetView showGridLines="0" showZeros="0" topLeftCell="A9" zoomScale="115" zoomScaleNormal="115" zoomScaleSheetLayoutView="75" workbookViewId="0">
      <selection activeCell="I26" sqref="I26:J26"/>
    </sheetView>
  </sheetViews>
  <sheetFormatPr baseColWidth="10" defaultColWidth="11.5546875" defaultRowHeight="13.2"/>
  <cols>
    <col min="1" max="1" width="0.33203125" style="349" customWidth="1"/>
    <col min="2" max="2" width="0.44140625" style="349" customWidth="1"/>
    <col min="3" max="3" width="3.6640625" style="349" customWidth="1"/>
    <col min="4" max="4" width="4.6640625" style="349" customWidth="1"/>
    <col min="5" max="5" width="7.33203125" style="349" customWidth="1"/>
    <col min="6" max="6" width="6.6640625" style="349" customWidth="1"/>
    <col min="7" max="7" width="12.33203125" style="349" customWidth="1"/>
    <col min="8" max="8" width="12.6640625" style="349" customWidth="1"/>
    <col min="9" max="9" width="4.109375" style="349" customWidth="1"/>
    <col min="10" max="10" width="3.6640625" style="349" customWidth="1"/>
    <col min="11" max="11" width="10.6640625" style="349" customWidth="1"/>
    <col min="12" max="12" width="4.6640625" style="349" customWidth="1"/>
    <col min="13" max="13" width="4.109375" style="349" customWidth="1"/>
    <col min="14" max="14" width="13.6640625" style="349" customWidth="1"/>
    <col min="15" max="16" width="16.6640625" style="349" customWidth="1"/>
    <col min="17" max="17" width="2.44140625" style="349" customWidth="1"/>
    <col min="18" max="18" width="11.33203125" style="349" customWidth="1"/>
    <col min="19" max="16384" width="11.5546875" style="349"/>
  </cols>
  <sheetData>
    <row r="1" spans="1:19" ht="19.2" customHeight="1">
      <c r="A1" s="488"/>
      <c r="B1" s="489"/>
      <c r="C1" s="490" t="s">
        <v>173</v>
      </c>
      <c r="D1" s="490" t="s">
        <v>174</v>
      </c>
      <c r="E1" s="491"/>
      <c r="F1" s="492"/>
      <c r="G1" s="492"/>
      <c r="H1" s="493"/>
      <c r="I1" s="493"/>
      <c r="J1" s="492"/>
      <c r="K1" s="492"/>
      <c r="L1" s="492"/>
      <c r="M1" s="492"/>
      <c r="N1" s="492"/>
      <c r="O1" s="492"/>
      <c r="P1" s="492"/>
      <c r="Q1" s="494"/>
    </row>
    <row r="2" spans="1:19" ht="5.25" customHeight="1">
      <c r="A2" s="251"/>
      <c r="B2" s="358"/>
      <c r="C2" s="359"/>
      <c r="D2" s="412"/>
      <c r="E2" s="413"/>
      <c r="F2" s="413"/>
      <c r="G2" s="413"/>
      <c r="H2" s="413"/>
      <c r="I2" s="413"/>
      <c r="J2" s="413"/>
      <c r="K2" s="413"/>
      <c r="L2" s="413"/>
      <c r="M2" s="413"/>
      <c r="N2" s="413"/>
      <c r="O2" s="413"/>
      <c r="P2" s="413"/>
      <c r="Q2" s="246"/>
    </row>
    <row r="3" spans="1:19" ht="28.5" customHeight="1">
      <c r="A3" s="251"/>
      <c r="B3" s="358"/>
      <c r="C3" s="649" t="s">
        <v>276</v>
      </c>
      <c r="D3" s="649"/>
      <c r="E3" s="649"/>
      <c r="F3" s="649"/>
      <c r="G3" s="649"/>
      <c r="H3" s="649"/>
      <c r="I3" s="649"/>
      <c r="J3" s="649"/>
      <c r="K3" s="649"/>
      <c r="L3" s="649"/>
      <c r="M3" s="649"/>
      <c r="N3" s="649"/>
      <c r="O3" s="649"/>
      <c r="P3" s="649"/>
      <c r="Q3" s="246"/>
    </row>
    <row r="4" spans="1:19" ht="4.5" customHeight="1">
      <c r="A4" s="251"/>
      <c r="B4" s="358"/>
      <c r="C4" s="247"/>
      <c r="D4" s="414"/>
      <c r="E4" s="414"/>
      <c r="F4" s="414"/>
      <c r="G4" s="414"/>
      <c r="H4" s="414"/>
      <c r="I4" s="414"/>
      <c r="J4" s="414"/>
      <c r="K4" s="377"/>
      <c r="L4" s="293"/>
      <c r="M4" s="293"/>
      <c r="N4" s="293"/>
      <c r="O4" s="247"/>
      <c r="P4" s="247"/>
      <c r="Q4" s="246"/>
    </row>
    <row r="5" spans="1:19" s="422" customFormat="1" ht="13.2" customHeight="1">
      <c r="A5" s="415"/>
      <c r="B5" s="416"/>
      <c r="C5" s="285"/>
      <c r="D5" s="417" t="s">
        <v>175</v>
      </c>
      <c r="E5" s="418" t="s">
        <v>176</v>
      </c>
      <c r="F5" s="419"/>
      <c r="G5" s="419"/>
      <c r="H5" s="419"/>
      <c r="I5" s="419"/>
      <c r="J5" s="419"/>
      <c r="K5" s="419"/>
      <c r="L5" s="419"/>
      <c r="M5" s="419"/>
      <c r="N5" s="419"/>
      <c r="O5" s="419"/>
      <c r="P5" s="420"/>
      <c r="Q5" s="421"/>
    </row>
    <row r="6" spans="1:19" ht="3.75" customHeight="1" thickBot="1">
      <c r="A6" s="251"/>
      <c r="B6" s="358"/>
      <c r="C6" s="247"/>
      <c r="D6" s="423"/>
      <c r="E6" s="564"/>
      <c r="F6" s="247"/>
      <c r="G6" s="247"/>
      <c r="H6" s="247"/>
      <c r="I6" s="247"/>
      <c r="J6" s="247"/>
      <c r="K6" s="247"/>
      <c r="L6" s="247"/>
      <c r="M6" s="247"/>
      <c r="N6" s="248"/>
      <c r="O6" s="487"/>
      <c r="P6" s="278"/>
      <c r="Q6" s="246"/>
    </row>
    <row r="7" spans="1:19" ht="41.25" customHeight="1" thickBot="1">
      <c r="A7" s="251"/>
      <c r="B7" s="358"/>
      <c r="C7" s="247"/>
      <c r="D7" s="424"/>
      <c r="E7" s="651" t="s">
        <v>194</v>
      </c>
      <c r="F7" s="652"/>
      <c r="G7" s="652"/>
      <c r="H7" s="652"/>
      <c r="I7" s="559"/>
      <c r="J7" s="559"/>
      <c r="K7" s="653" t="s">
        <v>177</v>
      </c>
      <c r="L7" s="654"/>
      <c r="M7" s="655" t="s">
        <v>272</v>
      </c>
      <c r="N7" s="656" t="s">
        <v>178</v>
      </c>
      <c r="O7" s="486" t="s">
        <v>277</v>
      </c>
      <c r="P7" s="565"/>
      <c r="Q7" s="563"/>
    </row>
    <row r="8" spans="1:19" ht="3.75" customHeight="1" thickBot="1">
      <c r="A8" s="251"/>
      <c r="B8" s="358"/>
      <c r="C8" s="247"/>
      <c r="D8" s="424"/>
      <c r="E8" s="559"/>
      <c r="F8" s="559"/>
      <c r="G8" s="559"/>
      <c r="H8" s="559"/>
      <c r="I8" s="559"/>
      <c r="J8" s="559"/>
      <c r="K8" s="559"/>
      <c r="L8" s="559"/>
      <c r="M8" s="559"/>
      <c r="N8" s="559"/>
      <c r="O8" s="496"/>
      <c r="P8" s="566"/>
      <c r="Q8" s="246"/>
    </row>
    <row r="9" spans="1:19" ht="18" customHeight="1" thickBot="1">
      <c r="A9" s="251"/>
      <c r="B9" s="358"/>
      <c r="C9" s="247"/>
      <c r="D9" s="425"/>
      <c r="E9" s="567"/>
      <c r="F9" s="247"/>
      <c r="G9" s="247"/>
      <c r="H9" s="247"/>
      <c r="I9" s="559"/>
      <c r="J9" s="559"/>
      <c r="K9" s="657">
        <f>Seite2!I24</f>
        <v>0</v>
      </c>
      <c r="L9" s="658"/>
      <c r="M9" s="659">
        <f>ROUNDDOWN((K9*400),-2)</f>
        <v>0</v>
      </c>
      <c r="N9" s="660"/>
      <c r="O9" s="497">
        <f>MIN(M9,Seite1!I32*35%)</f>
        <v>0</v>
      </c>
      <c r="P9" s="568"/>
      <c r="Q9" s="246"/>
      <c r="S9" s="485">
        <v>1000</v>
      </c>
    </row>
    <row r="10" spans="1:19" ht="3" customHeight="1" thickBot="1">
      <c r="A10" s="251"/>
      <c r="B10" s="358"/>
      <c r="C10" s="247"/>
      <c r="D10" s="425"/>
      <c r="E10" s="567"/>
      <c r="F10" s="247"/>
      <c r="G10" s="247"/>
      <c r="H10" s="247"/>
      <c r="I10" s="559"/>
      <c r="J10" s="559"/>
      <c r="K10" s="561"/>
      <c r="L10" s="562"/>
      <c r="M10" s="483"/>
      <c r="N10" s="483"/>
      <c r="O10" s="560"/>
      <c r="P10" s="568"/>
      <c r="Q10" s="246"/>
      <c r="S10" s="485"/>
    </row>
    <row r="11" spans="1:19" ht="41.25" customHeight="1" thickBot="1">
      <c r="A11" s="251"/>
      <c r="B11" s="358"/>
      <c r="C11" s="247"/>
      <c r="D11" s="425"/>
      <c r="E11" s="567"/>
      <c r="F11" s="247"/>
      <c r="G11" s="247"/>
      <c r="H11" s="247"/>
      <c r="I11" s="559"/>
      <c r="J11" s="559"/>
      <c r="K11" s="561"/>
      <c r="L11" s="562"/>
      <c r="M11" s="483"/>
      <c r="N11" s="483"/>
      <c r="O11" s="486" t="s">
        <v>273</v>
      </c>
      <c r="P11" s="486" t="s">
        <v>274</v>
      </c>
      <c r="Q11" s="246"/>
      <c r="S11" s="485"/>
    </row>
    <row r="12" spans="1:19" ht="18" customHeight="1" thickBot="1">
      <c r="A12" s="251"/>
      <c r="B12" s="358"/>
      <c r="C12" s="247"/>
      <c r="D12" s="425"/>
      <c r="E12" s="567"/>
      <c r="F12" s="247"/>
      <c r="G12" s="247"/>
      <c r="H12" s="247"/>
      <c r="I12" s="559"/>
      <c r="J12" s="559"/>
      <c r="K12" s="561"/>
      <c r="L12" s="562"/>
      <c r="M12" s="483"/>
      <c r="N12" s="483"/>
      <c r="O12" s="497">
        <f>Seite2!H46*0.75</f>
        <v>0</v>
      </c>
      <c r="P12" s="497" t="str">
        <f>IF(O9=0,"",IF(O12&lt;O9,O12,O9))</f>
        <v/>
      </c>
      <c r="Q12" s="246"/>
      <c r="S12" s="485"/>
    </row>
    <row r="13" spans="1:19" ht="3.6" customHeight="1">
      <c r="A13" s="251"/>
      <c r="B13" s="358"/>
      <c r="C13" s="247"/>
      <c r="D13" s="426"/>
      <c r="E13" s="427"/>
      <c r="F13" s="293"/>
      <c r="G13" s="293"/>
      <c r="H13" s="293"/>
      <c r="I13" s="293"/>
      <c r="J13" s="293"/>
      <c r="K13" s="293"/>
      <c r="L13" s="293"/>
      <c r="M13" s="428"/>
      <c r="N13" s="428"/>
      <c r="O13" s="428"/>
      <c r="P13" s="569">
        <f>MAX(0,O9-S35)</f>
        <v>0</v>
      </c>
      <c r="Q13" s="246"/>
    </row>
    <row r="14" spans="1:19" ht="7.95" customHeight="1">
      <c r="A14" s="251"/>
      <c r="B14" s="358"/>
      <c r="C14" s="247"/>
      <c r="D14" s="429"/>
      <c r="E14" s="430"/>
      <c r="F14" s="247"/>
      <c r="G14" s="247"/>
      <c r="H14" s="247"/>
      <c r="I14" s="247"/>
      <c r="J14" s="247"/>
      <c r="K14" s="247"/>
      <c r="L14" s="247"/>
      <c r="M14" s="428"/>
      <c r="N14" s="431"/>
      <c r="O14" s="483"/>
      <c r="P14" s="483"/>
      <c r="Q14" s="246"/>
    </row>
    <row r="15" spans="1:19" ht="13.8">
      <c r="A15" s="251"/>
      <c r="B15" s="358"/>
      <c r="C15" s="247"/>
      <c r="D15" s="432" t="s">
        <v>179</v>
      </c>
      <c r="E15" s="650" t="s">
        <v>180</v>
      </c>
      <c r="F15" s="650"/>
      <c r="G15" s="650"/>
      <c r="H15" s="650"/>
      <c r="I15" s="650"/>
      <c r="J15" s="650"/>
      <c r="K15" s="433"/>
      <c r="L15" s="296"/>
      <c r="M15" s="296"/>
      <c r="N15" s="296"/>
      <c r="O15" s="419"/>
      <c r="P15" s="420"/>
      <c r="Q15" s="246"/>
    </row>
    <row r="16" spans="1:19" ht="3.6" customHeight="1" thickBot="1">
      <c r="A16" s="251"/>
      <c r="B16" s="358"/>
      <c r="C16" s="247"/>
      <c r="D16" s="434"/>
      <c r="E16" s="385"/>
      <c r="F16" s="385"/>
      <c r="G16" s="385"/>
      <c r="H16" s="385"/>
      <c r="I16" s="385"/>
      <c r="J16" s="385"/>
      <c r="K16" s="435"/>
      <c r="L16" s="247"/>
      <c r="M16" s="247"/>
      <c r="N16" s="487"/>
      <c r="O16" s="487"/>
      <c r="P16" s="445"/>
      <c r="Q16" s="246"/>
    </row>
    <row r="17" spans="1:22" ht="39" customHeight="1" thickBot="1">
      <c r="A17" s="251"/>
      <c r="B17" s="358"/>
      <c r="C17" s="247"/>
      <c r="D17" s="434"/>
      <c r="E17" s="651" t="s">
        <v>181</v>
      </c>
      <c r="F17" s="652"/>
      <c r="G17" s="652"/>
      <c r="H17" s="652"/>
      <c r="I17" s="385"/>
      <c r="J17" s="385"/>
      <c r="K17" s="653" t="s">
        <v>177</v>
      </c>
      <c r="L17" s="661"/>
      <c r="M17" s="655" t="s">
        <v>275</v>
      </c>
      <c r="N17" s="656" t="s">
        <v>178</v>
      </c>
      <c r="O17" s="486" t="s">
        <v>277</v>
      </c>
      <c r="P17" s="486" t="s">
        <v>274</v>
      </c>
      <c r="Q17" s="246"/>
    </row>
    <row r="18" spans="1:22" ht="3.6" customHeight="1" thickBot="1">
      <c r="A18" s="251"/>
      <c r="B18" s="358"/>
      <c r="C18" s="247"/>
      <c r="D18" s="434"/>
      <c r="E18" s="385"/>
      <c r="F18" s="385"/>
      <c r="G18" s="385"/>
      <c r="H18" s="385"/>
      <c r="I18" s="385"/>
      <c r="J18" s="385"/>
      <c r="K18" s="413"/>
      <c r="L18" s="413"/>
      <c r="M18" s="413"/>
      <c r="N18" s="532"/>
      <c r="O18" s="496"/>
      <c r="P18" s="533"/>
      <c r="Q18" s="246"/>
    </row>
    <row r="19" spans="1:22" ht="18.600000000000001" customHeight="1" thickBot="1">
      <c r="A19" s="251"/>
      <c r="B19" s="358"/>
      <c r="C19" s="247"/>
      <c r="D19" s="434"/>
      <c r="E19" s="385"/>
      <c r="F19" s="376"/>
      <c r="G19" s="376"/>
      <c r="H19" s="435"/>
      <c r="I19" s="247"/>
      <c r="J19" s="436"/>
      <c r="K19" s="657">
        <f>Seite2!I16</f>
        <v>0</v>
      </c>
      <c r="L19" s="672"/>
      <c r="M19" s="670">
        <f>ROUNDDOWN(K19*100,-2)</f>
        <v>0</v>
      </c>
      <c r="N19" s="671"/>
      <c r="O19" s="497">
        <f>MIN(M19,Seite1!I32*35%)</f>
        <v>0</v>
      </c>
      <c r="P19" s="497">
        <f>O19</f>
        <v>0</v>
      </c>
      <c r="Q19" s="246"/>
    </row>
    <row r="20" spans="1:22" ht="3.6" customHeight="1">
      <c r="A20" s="251"/>
      <c r="B20" s="358"/>
      <c r="C20" s="247"/>
      <c r="D20" s="437"/>
      <c r="E20" s="414"/>
      <c r="F20" s="414"/>
      <c r="G20" s="414"/>
      <c r="H20" s="414"/>
      <c r="I20" s="414"/>
      <c r="J20" s="414"/>
      <c r="K20" s="438"/>
      <c r="L20" s="439"/>
      <c r="M20" s="440"/>
      <c r="N20" s="440"/>
      <c r="O20" s="530"/>
      <c r="P20" s="531"/>
      <c r="Q20" s="246"/>
    </row>
    <row r="21" spans="1:22" ht="13.95" customHeight="1">
      <c r="A21" s="251"/>
      <c r="B21" s="358"/>
      <c r="C21" s="247"/>
      <c r="D21" s="385"/>
      <c r="E21" s="414"/>
      <c r="F21" s="414"/>
      <c r="G21" s="414"/>
      <c r="H21" s="414"/>
      <c r="I21" s="414"/>
      <c r="J21" s="414"/>
      <c r="K21" s="377"/>
      <c r="L21" s="293"/>
      <c r="M21" s="293"/>
      <c r="N21" s="293"/>
      <c r="O21" s="428"/>
      <c r="P21" s="483"/>
      <c r="Q21" s="246"/>
    </row>
    <row r="22" spans="1:22" ht="13.95" customHeight="1">
      <c r="A22" s="251"/>
      <c r="B22" s="358"/>
      <c r="C22" s="247"/>
      <c r="D22" s="432" t="s">
        <v>182</v>
      </c>
      <c r="E22" s="673" t="s">
        <v>183</v>
      </c>
      <c r="F22" s="650"/>
      <c r="G22" s="650"/>
      <c r="H22" s="650"/>
      <c r="I22" s="650"/>
      <c r="J22" s="650"/>
      <c r="K22" s="433"/>
      <c r="L22" s="296"/>
      <c r="M22" s="296"/>
      <c r="N22" s="296"/>
      <c r="O22" s="419"/>
      <c r="P22" s="420"/>
      <c r="Q22" s="246"/>
    </row>
    <row r="23" spans="1:22" ht="3.6" customHeight="1" thickBot="1">
      <c r="A23" s="251"/>
      <c r="B23" s="358"/>
      <c r="C23" s="247"/>
      <c r="D23" s="441"/>
      <c r="E23" s="442"/>
      <c r="F23" s="443"/>
      <c r="G23" s="443"/>
      <c r="H23" s="443"/>
      <c r="I23" s="443"/>
      <c r="J23" s="443"/>
      <c r="K23" s="444"/>
      <c r="L23" s="248"/>
      <c r="M23" s="247"/>
      <c r="N23" s="445"/>
      <c r="O23" s="523"/>
      <c r="P23" s="523"/>
      <c r="Q23" s="246"/>
    </row>
    <row r="24" spans="1:22" ht="39" customHeight="1" thickBot="1">
      <c r="A24" s="251"/>
      <c r="B24" s="358"/>
      <c r="C24" s="247"/>
      <c r="D24" s="434"/>
      <c r="E24" s="446" t="s">
        <v>184</v>
      </c>
      <c r="F24" s="447"/>
      <c r="G24" s="447"/>
      <c r="H24" s="447"/>
      <c r="I24" s="447"/>
      <c r="J24" s="447"/>
      <c r="K24" s="674"/>
      <c r="L24" s="675"/>
      <c r="M24" s="655" t="s">
        <v>275</v>
      </c>
      <c r="N24" s="656" t="s">
        <v>178</v>
      </c>
      <c r="O24" s="486" t="s">
        <v>277</v>
      </c>
      <c r="P24" s="486" t="s">
        <v>274</v>
      </c>
      <c r="Q24" s="246"/>
    </row>
    <row r="25" spans="1:22" ht="3.6" customHeight="1" thickBot="1">
      <c r="A25" s="251"/>
      <c r="B25" s="358"/>
      <c r="C25" s="247"/>
      <c r="D25" s="434"/>
      <c r="E25" s="446"/>
      <c r="F25" s="447"/>
      <c r="G25" s="447"/>
      <c r="H25" s="447"/>
      <c r="I25" s="447"/>
      <c r="J25" s="447"/>
      <c r="K25" s="435"/>
      <c r="L25" s="247"/>
      <c r="M25" s="413"/>
      <c r="N25" s="532"/>
      <c r="O25" s="496"/>
      <c r="P25" s="496"/>
      <c r="Q25" s="464"/>
    </row>
    <row r="26" spans="1:22" ht="18.600000000000001" customHeight="1" thickBot="1">
      <c r="A26" s="251"/>
      <c r="B26" s="358"/>
      <c r="C26" s="247"/>
      <c r="D26" s="434"/>
      <c r="E26" s="446" t="s">
        <v>185</v>
      </c>
      <c r="F26" s="447"/>
      <c r="G26" s="447"/>
      <c r="H26" s="447"/>
      <c r="I26" s="666"/>
      <c r="J26" s="667"/>
      <c r="K26" s="668"/>
      <c r="L26" s="669"/>
      <c r="M26" s="670">
        <f>ROUNDDOWN(I26*20000,-2)</f>
        <v>0</v>
      </c>
      <c r="N26" s="671"/>
      <c r="O26" s="497">
        <f>MIN(M26,Seite1!I32*35%)</f>
        <v>0</v>
      </c>
      <c r="P26" s="497">
        <f>O26</f>
        <v>0</v>
      </c>
      <c r="Q26" s="246"/>
      <c r="S26" s="570"/>
      <c r="T26" s="570"/>
      <c r="U26" s="570"/>
      <c r="V26" s="570"/>
    </row>
    <row r="27" spans="1:22" ht="3.6" customHeight="1">
      <c r="A27" s="251"/>
      <c r="B27" s="358"/>
      <c r="C27" s="247"/>
      <c r="D27" s="437"/>
      <c r="E27" s="448"/>
      <c r="F27" s="448"/>
      <c r="G27" s="448"/>
      <c r="H27" s="448"/>
      <c r="I27" s="448"/>
      <c r="J27" s="448"/>
      <c r="K27" s="377"/>
      <c r="L27" s="293"/>
      <c r="M27" s="449"/>
      <c r="N27" s="440"/>
      <c r="O27" s="530"/>
      <c r="P27" s="531"/>
      <c r="Q27" s="246"/>
      <c r="S27" s="570"/>
      <c r="T27" s="570"/>
      <c r="U27" s="570"/>
      <c r="V27" s="570"/>
    </row>
    <row r="28" spans="1:22" ht="13.2" customHeight="1">
      <c r="A28" s="251"/>
      <c r="B28" s="358"/>
      <c r="C28" s="247"/>
      <c r="D28" s="385"/>
      <c r="E28" s="385"/>
      <c r="F28" s="385"/>
      <c r="G28" s="385"/>
      <c r="H28" s="385"/>
      <c r="I28" s="385"/>
      <c r="J28" s="385"/>
      <c r="K28" s="435"/>
      <c r="L28" s="247"/>
      <c r="M28" s="247"/>
      <c r="N28" s="247"/>
      <c r="O28" s="483"/>
      <c r="P28" s="483"/>
      <c r="Q28" s="246"/>
      <c r="S28" s="571">
        <f>Seite4!F19*35%</f>
        <v>0</v>
      </c>
      <c r="T28" s="570" t="s">
        <v>212</v>
      </c>
      <c r="U28" s="570"/>
      <c r="V28" s="570"/>
    </row>
    <row r="29" spans="1:22" ht="3.6" customHeight="1">
      <c r="A29" s="251"/>
      <c r="B29" s="358"/>
      <c r="C29" s="247"/>
      <c r="D29" s="423"/>
      <c r="E29" s="450"/>
      <c r="F29" s="451"/>
      <c r="G29" s="451"/>
      <c r="H29" s="451"/>
      <c r="I29" s="451"/>
      <c r="J29" s="451"/>
      <c r="K29" s="451"/>
      <c r="L29" s="451"/>
      <c r="M29" s="248"/>
      <c r="N29" s="278"/>
      <c r="O29" s="250"/>
      <c r="P29" s="247"/>
      <c r="Q29" s="246"/>
      <c r="S29" s="570"/>
      <c r="T29" s="570" t="s">
        <v>186</v>
      </c>
      <c r="U29" s="570"/>
      <c r="V29" s="570"/>
    </row>
    <row r="30" spans="1:22" ht="18.600000000000001" customHeight="1">
      <c r="A30" s="251"/>
      <c r="B30" s="358"/>
      <c r="C30" s="247"/>
      <c r="D30" s="425"/>
      <c r="E30" s="454" t="s">
        <v>203</v>
      </c>
      <c r="F30" s="454"/>
      <c r="G30" s="454"/>
      <c r="H30" s="454"/>
      <c r="I30" s="454"/>
      <c r="J30" s="454"/>
      <c r="K30" s="454"/>
      <c r="L30" s="454"/>
      <c r="M30" s="662">
        <f>M9+M19+M26</f>
        <v>0</v>
      </c>
      <c r="N30" s="663"/>
      <c r="O30" s="484"/>
      <c r="P30" s="484"/>
      <c r="Q30" s="246"/>
      <c r="S30" s="571">
        <f>Seite2!H46*75%</f>
        <v>0</v>
      </c>
      <c r="T30" s="570" t="s">
        <v>211</v>
      </c>
      <c r="U30" s="570"/>
      <c r="V30" s="570"/>
    </row>
    <row r="31" spans="1:22" ht="3.6" customHeight="1">
      <c r="A31" s="251"/>
      <c r="B31" s="358"/>
      <c r="C31" s="247"/>
      <c r="D31" s="455"/>
      <c r="E31" s="456"/>
      <c r="F31" s="456"/>
      <c r="G31" s="456"/>
      <c r="H31" s="456"/>
      <c r="I31" s="456"/>
      <c r="J31" s="456"/>
      <c r="K31" s="456"/>
      <c r="L31" s="456"/>
      <c r="M31" s="293"/>
      <c r="N31" s="270"/>
      <c r="O31" s="247"/>
      <c r="P31" s="247"/>
      <c r="Q31" s="246"/>
      <c r="S31" s="570"/>
      <c r="T31" s="570"/>
      <c r="U31" s="570"/>
      <c r="V31" s="570"/>
    </row>
    <row r="32" spans="1:22" ht="4.2" customHeight="1" thickBot="1">
      <c r="A32" s="251"/>
      <c r="B32" s="358"/>
      <c r="C32" s="247"/>
      <c r="D32" s="423"/>
      <c r="E32" s="450"/>
      <c r="F32" s="451"/>
      <c r="G32" s="451"/>
      <c r="H32" s="451"/>
      <c r="I32" s="451"/>
      <c r="J32" s="451"/>
      <c r="K32" s="451"/>
      <c r="L32" s="451"/>
      <c r="M32" s="248"/>
      <c r="N32" s="278"/>
      <c r="O32" s="247"/>
      <c r="P32" s="247"/>
      <c r="Q32" s="246"/>
      <c r="S32" s="570"/>
      <c r="T32" s="570"/>
      <c r="U32" s="570"/>
      <c r="V32" s="570"/>
    </row>
    <row r="33" spans="1:22" ht="18" customHeight="1" thickBot="1">
      <c r="A33" s="251"/>
      <c r="B33" s="358"/>
      <c r="C33" s="247"/>
      <c r="D33" s="452" t="s">
        <v>187</v>
      </c>
      <c r="E33" s="453" t="s">
        <v>204</v>
      </c>
      <c r="F33" s="454"/>
      <c r="G33" s="454"/>
      <c r="H33" s="454"/>
      <c r="I33" s="454"/>
      <c r="J33" s="454"/>
      <c r="K33" s="454"/>
      <c r="L33" s="454"/>
      <c r="M33" s="664" t="e">
        <f>P12+P19+P26</f>
        <v>#VALUE!</v>
      </c>
      <c r="N33" s="665"/>
      <c r="O33" s="247"/>
      <c r="P33" s="247"/>
      <c r="Q33" s="246"/>
      <c r="S33" s="572">
        <f>O9+O19+O26</f>
        <v>0</v>
      </c>
      <c r="T33" s="570"/>
      <c r="U33" s="570"/>
      <c r="V33" s="570"/>
    </row>
    <row r="34" spans="1:22" ht="2.4" customHeight="1">
      <c r="A34" s="251"/>
      <c r="B34" s="358"/>
      <c r="C34" s="247"/>
      <c r="D34" s="455"/>
      <c r="E34" s="456"/>
      <c r="F34" s="456"/>
      <c r="G34" s="456"/>
      <c r="H34" s="456"/>
      <c r="I34" s="456"/>
      <c r="J34" s="456"/>
      <c r="K34" s="456"/>
      <c r="L34" s="456"/>
      <c r="M34" s="293"/>
      <c r="N34" s="270"/>
      <c r="O34" s="247"/>
      <c r="P34" s="247"/>
      <c r="Q34" s="246"/>
      <c r="S34" s="570"/>
      <c r="T34" s="570"/>
      <c r="U34" s="570"/>
      <c r="V34" s="570"/>
    </row>
    <row r="35" spans="1:22" ht="10.199999999999999" customHeight="1">
      <c r="A35" s="251"/>
      <c r="B35" s="358"/>
      <c r="C35" s="249"/>
      <c r="D35" s="454"/>
      <c r="E35" s="454"/>
      <c r="F35" s="454"/>
      <c r="G35" s="454"/>
      <c r="H35" s="454"/>
      <c r="I35" s="454"/>
      <c r="J35" s="454"/>
      <c r="K35" s="454"/>
      <c r="L35" s="454"/>
      <c r="M35" s="247"/>
      <c r="N35" s="247"/>
      <c r="O35" s="247"/>
      <c r="P35" s="247"/>
      <c r="Q35" s="246"/>
      <c r="R35" s="573"/>
      <c r="S35" s="574">
        <f>MAX(0,S33-S30)</f>
        <v>0</v>
      </c>
      <c r="T35" s="570"/>
      <c r="U35" s="570"/>
      <c r="V35" s="570"/>
    </row>
    <row r="36" spans="1:22" ht="8.4" customHeight="1">
      <c r="A36" s="251"/>
      <c r="B36" s="358"/>
      <c r="C36" s="524" t="s">
        <v>188</v>
      </c>
      <c r="D36" s="454"/>
      <c r="E36" s="454"/>
      <c r="F36" s="457"/>
      <c r="G36" s="454"/>
      <c r="H36" s="454"/>
      <c r="I36" s="454"/>
      <c r="J36" s="454"/>
      <c r="K36" s="454"/>
      <c r="L36" s="454"/>
      <c r="M36" s="247"/>
      <c r="N36" s="247"/>
      <c r="O36" s="247"/>
      <c r="P36" s="247"/>
      <c r="Q36" s="246"/>
      <c r="S36" s="570"/>
      <c r="T36" s="570"/>
      <c r="U36" s="570"/>
      <c r="V36" s="570"/>
    </row>
    <row r="37" spans="1:22" ht="9.6" customHeight="1" thickBot="1">
      <c r="A37" s="251"/>
      <c r="B37" s="388"/>
      <c r="C37" s="458"/>
      <c r="D37" s="389"/>
      <c r="E37" s="389"/>
      <c r="F37" s="459"/>
      <c r="G37" s="459"/>
      <c r="H37" s="460"/>
      <c r="I37" s="461"/>
      <c r="J37" s="461"/>
      <c r="K37" s="461"/>
      <c r="L37" s="462"/>
      <c r="M37" s="243"/>
      <c r="N37" s="243"/>
      <c r="O37" s="243"/>
      <c r="P37" s="243"/>
      <c r="Q37" s="240"/>
    </row>
    <row r="38" spans="1:22" ht="21.75" customHeight="1"/>
    <row r="39" spans="1:22" ht="21.45" customHeight="1">
      <c r="R39" s="575"/>
    </row>
    <row r="40" spans="1:22" ht="26.7" customHeight="1"/>
    <row r="41" spans="1:22" ht="16.5" customHeight="1"/>
    <row r="42" spans="1:22" ht="19.5" customHeight="1"/>
    <row r="43" spans="1:22" ht="15.75" customHeight="1"/>
    <row r="44" spans="1:22" ht="20.25" customHeight="1"/>
    <row r="45" spans="1:22" ht="16.5" customHeight="1"/>
    <row r="46" spans="1:22" ht="27" customHeight="1"/>
    <row r="47" spans="1:22" ht="38.25" customHeight="1"/>
    <row r="48" spans="1:22" ht="33.75" customHeight="1"/>
    <row r="49" spans="2:16" ht="17.7" customHeight="1"/>
    <row r="50" spans="2:16" ht="16.5" customHeight="1"/>
    <row r="51" spans="2:16" ht="16.5" customHeight="1"/>
    <row r="52" spans="2:16" ht="25.5" customHeight="1"/>
    <row r="53" spans="2:16" ht="3.75" customHeight="1"/>
    <row r="54" spans="2:16" ht="16.5" customHeight="1">
      <c r="D54" s="391"/>
      <c r="E54" s="392"/>
      <c r="H54" s="393"/>
      <c r="I54" s="394"/>
      <c r="J54" s="394"/>
      <c r="K54" s="393"/>
    </row>
    <row r="55" spans="2:16" ht="4.95" customHeight="1"/>
    <row r="56" spans="2:16" ht="14.25" customHeight="1"/>
    <row r="57" spans="2:16" ht="21.45" customHeight="1">
      <c r="B57" s="392"/>
      <c r="C57" s="395"/>
      <c r="D57" s="392"/>
      <c r="E57" s="392"/>
      <c r="F57" s="392"/>
      <c r="G57" s="392"/>
      <c r="H57" s="392"/>
      <c r="I57" s="392"/>
      <c r="J57" s="392"/>
    </row>
    <row r="58" spans="2:16" ht="16.5" customHeight="1">
      <c r="B58" s="392"/>
      <c r="C58" s="395"/>
      <c r="D58" s="396"/>
      <c r="E58" s="397"/>
      <c r="F58" s="392"/>
      <c r="G58" s="394"/>
      <c r="H58" s="398"/>
      <c r="J58" s="392"/>
      <c r="M58" s="399"/>
      <c r="N58" s="399"/>
      <c r="O58" s="399"/>
      <c r="P58" s="399"/>
    </row>
    <row r="59" spans="2:16" ht="16.5" customHeight="1">
      <c r="B59" s="392"/>
      <c r="C59" s="395"/>
      <c r="D59" s="400"/>
      <c r="E59" s="394"/>
      <c r="F59" s="394"/>
      <c r="G59" s="394"/>
      <c r="H59" s="401"/>
      <c r="I59" s="402"/>
      <c r="J59" s="399"/>
      <c r="M59" s="403"/>
    </row>
    <row r="60" spans="2:16" ht="16.5" customHeight="1">
      <c r="D60" s="400"/>
      <c r="E60" s="676"/>
      <c r="F60" s="676"/>
      <c r="G60" s="676"/>
      <c r="H60" s="676"/>
      <c r="I60" s="677"/>
      <c r="J60" s="677"/>
      <c r="M60" s="403"/>
    </row>
    <row r="61" spans="2:16" ht="16.5" customHeight="1">
      <c r="D61" s="391"/>
      <c r="E61" s="397"/>
      <c r="G61" s="394"/>
      <c r="H61" s="394"/>
      <c r="I61" s="394"/>
      <c r="J61" s="394"/>
      <c r="M61" s="403"/>
    </row>
    <row r="62" spans="2:16" ht="15" customHeight="1">
      <c r="D62" s="391"/>
    </row>
    <row r="63" spans="2:16" ht="16.5" customHeight="1">
      <c r="D63" s="396"/>
      <c r="E63" s="397"/>
    </row>
    <row r="64" spans="2:16" ht="16.5" customHeight="1">
      <c r="D64" s="400"/>
      <c r="E64" s="404"/>
      <c r="K64" s="399"/>
    </row>
    <row r="65" spans="3:11" ht="9.75" customHeight="1">
      <c r="D65" s="400"/>
      <c r="E65" s="394"/>
      <c r="H65" s="405"/>
      <c r="J65" s="406"/>
    </row>
    <row r="66" spans="3:11" ht="16.5" customHeight="1">
      <c r="D66" s="400"/>
      <c r="E66" s="676"/>
      <c r="F66" s="676"/>
      <c r="G66" s="676"/>
      <c r="H66" s="403"/>
      <c r="J66" s="407"/>
      <c r="K66" s="403"/>
    </row>
    <row r="67" spans="3:11" ht="9.75" customHeight="1">
      <c r="D67" s="400"/>
      <c r="E67" s="401"/>
      <c r="F67" s="401"/>
      <c r="G67" s="401"/>
      <c r="H67" s="405"/>
      <c r="J67" s="406"/>
    </row>
    <row r="68" spans="3:11" ht="16.5" customHeight="1">
      <c r="D68" s="400"/>
      <c r="E68" s="394"/>
      <c r="F68" s="394"/>
      <c r="J68" s="407"/>
      <c r="K68" s="403"/>
    </row>
    <row r="69" spans="3:11" ht="6" customHeight="1">
      <c r="D69" s="400"/>
      <c r="E69" s="394"/>
      <c r="F69" s="394"/>
      <c r="J69" s="407"/>
      <c r="K69" s="403"/>
    </row>
    <row r="70" spans="3:11" ht="15" customHeight="1">
      <c r="D70" s="400"/>
      <c r="E70" s="394"/>
      <c r="F70" s="394"/>
    </row>
    <row r="71" spans="3:11" ht="9.75" customHeight="1">
      <c r="D71" s="400"/>
      <c r="E71" s="394"/>
      <c r="H71" s="405"/>
      <c r="J71" s="406"/>
    </row>
    <row r="72" spans="3:11" ht="16.5" customHeight="1">
      <c r="D72" s="400"/>
      <c r="E72" s="676"/>
      <c r="F72" s="676"/>
      <c r="G72" s="676"/>
      <c r="H72" s="403"/>
      <c r="J72" s="407"/>
      <c r="K72" s="403"/>
    </row>
    <row r="73" spans="3:11" ht="9.75" customHeight="1">
      <c r="D73" s="400"/>
      <c r="E73" s="401"/>
      <c r="F73" s="401"/>
      <c r="G73" s="401"/>
      <c r="H73" s="405"/>
      <c r="J73" s="406"/>
    </row>
    <row r="74" spans="3:11" ht="16.5" customHeight="1">
      <c r="D74" s="400"/>
      <c r="E74" s="394"/>
      <c r="F74" s="394"/>
      <c r="J74" s="407"/>
      <c r="K74" s="403"/>
    </row>
    <row r="75" spans="3:11" ht="9.75" customHeight="1">
      <c r="D75" s="400"/>
      <c r="E75" s="394"/>
      <c r="H75" s="405"/>
      <c r="J75" s="406"/>
    </row>
    <row r="76" spans="3:11" ht="16.5" customHeight="1">
      <c r="D76" s="400"/>
      <c r="E76" s="676"/>
      <c r="F76" s="676"/>
      <c r="G76" s="676"/>
      <c r="H76" s="403"/>
      <c r="J76" s="407"/>
      <c r="K76" s="403"/>
    </row>
    <row r="77" spans="3:11" ht="9.75" customHeight="1">
      <c r="D77" s="400"/>
      <c r="E77" s="401"/>
      <c r="F77" s="401"/>
      <c r="G77" s="401"/>
      <c r="H77" s="405"/>
      <c r="J77" s="406"/>
    </row>
    <row r="78" spans="3:11" ht="16.5" customHeight="1">
      <c r="D78" s="400"/>
      <c r="E78" s="394"/>
      <c r="F78" s="394"/>
      <c r="J78" s="407"/>
      <c r="K78" s="403"/>
    </row>
    <row r="79" spans="3:11" ht="17.7" customHeight="1">
      <c r="C79" s="395"/>
      <c r="D79" s="397"/>
      <c r="K79" s="403"/>
    </row>
    <row r="80" spans="3:11" ht="24.75" customHeight="1">
      <c r="D80" s="408"/>
      <c r="I80" s="399"/>
      <c r="J80" s="399"/>
    </row>
    <row r="81" spans="4:16" ht="15" customHeight="1">
      <c r="D81" s="396"/>
      <c r="E81" s="397"/>
      <c r="F81" s="392"/>
      <c r="G81" s="392"/>
      <c r="H81" s="392"/>
      <c r="I81" s="392"/>
      <c r="J81" s="392"/>
      <c r="K81" s="399"/>
      <c r="N81" s="399"/>
      <c r="O81" s="399"/>
      <c r="P81" s="399"/>
    </row>
    <row r="82" spans="4:16" ht="16.5" customHeight="1">
      <c r="D82" s="400"/>
      <c r="E82" s="394"/>
      <c r="K82" s="403"/>
    </row>
    <row r="83" spans="4:16">
      <c r="D83" s="409"/>
      <c r="J83" s="234">
        <v>1</v>
      </c>
    </row>
    <row r="85" spans="4:16" ht="14.25" customHeight="1"/>
    <row r="86" spans="4:16">
      <c r="H86" s="394"/>
      <c r="I86" s="394"/>
      <c r="J86" s="677"/>
      <c r="K86" s="677"/>
      <c r="L86" s="677"/>
      <c r="M86" s="677"/>
      <c r="N86" s="677"/>
      <c r="O86" s="399"/>
      <c r="P86" s="399"/>
    </row>
    <row r="101" spans="10:10">
      <c r="J101" s="570">
        <v>1</v>
      </c>
    </row>
  </sheetData>
  <sheetProtection algorithmName="SHA-512" hashValue="AzXSF5S5JGf4vmOFJsEsvRPSOc+zP86jFRJurmWbMyy0q5p0sK5db7XExunra8iBodoOl2kPD8UBtnVcmMiFOQ==" saltValue="NzDxGjDN81hvT4++nQi7fA==" spinCount="100000" sheet="1" selectLockedCells="1"/>
  <mergeCells count="26">
    <mergeCell ref="E76:G76"/>
    <mergeCell ref="J86:N86"/>
    <mergeCell ref="E66:G66"/>
    <mergeCell ref="E72:G72"/>
    <mergeCell ref="E60:H60"/>
    <mergeCell ref="I60:J60"/>
    <mergeCell ref="E17:H17"/>
    <mergeCell ref="K17:L17"/>
    <mergeCell ref="M17:N17"/>
    <mergeCell ref="M30:N30"/>
    <mergeCell ref="M33:N33"/>
    <mergeCell ref="I26:J26"/>
    <mergeCell ref="K26:L26"/>
    <mergeCell ref="M26:N26"/>
    <mergeCell ref="K19:L19"/>
    <mergeCell ref="M19:N19"/>
    <mergeCell ref="E22:J22"/>
    <mergeCell ref="K24:L24"/>
    <mergeCell ref="M24:N24"/>
    <mergeCell ref="C3:P3"/>
    <mergeCell ref="E15:J15"/>
    <mergeCell ref="E7:H7"/>
    <mergeCell ref="K7:L7"/>
    <mergeCell ref="M7:N7"/>
    <mergeCell ref="K9:L9"/>
    <mergeCell ref="M9:N9"/>
  </mergeCells>
  <pageMargins left="0.59055118110236227" right="0.59055118110236227" top="0.59055118110236227" bottom="0.78740157480314965"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L40"/>
  <sheetViews>
    <sheetView showGridLines="0" topLeftCell="B13" zoomScaleNormal="100" zoomScaleSheetLayoutView="100" workbookViewId="0">
      <selection activeCell="F25" sqref="F25"/>
    </sheetView>
  </sheetViews>
  <sheetFormatPr baseColWidth="10" defaultColWidth="11.44140625" defaultRowHeight="13.2"/>
  <cols>
    <col min="1" max="1" width="0" hidden="1" customWidth="1"/>
    <col min="2" max="2" width="0.5546875" customWidth="1"/>
    <col min="3" max="3" width="3.6640625" customWidth="1"/>
    <col min="4" max="4" width="4.6640625" customWidth="1"/>
    <col min="5" max="5" width="20.6640625" customWidth="1"/>
    <col min="6" max="6" width="17.5546875" customWidth="1"/>
    <col min="7" max="7" width="17.109375" customWidth="1"/>
    <col min="8" max="8" width="7.5546875" customWidth="1"/>
    <col min="9" max="9" width="8.5546875" customWidth="1"/>
    <col min="10" max="10" width="12.33203125" customWidth="1"/>
    <col min="11" max="11" width="13.6640625" customWidth="1"/>
    <col min="12" max="12" width="2.6640625" customWidth="1"/>
  </cols>
  <sheetData>
    <row r="1" spans="2:12" ht="6.75" customHeight="1">
      <c r="B1" s="12"/>
      <c r="C1" s="22"/>
      <c r="D1" s="22"/>
      <c r="E1" s="22"/>
      <c r="F1" s="22"/>
      <c r="G1" s="22"/>
      <c r="H1" s="22"/>
      <c r="I1" s="22"/>
      <c r="J1" s="22"/>
      <c r="K1" s="22"/>
      <c r="L1" s="23"/>
    </row>
    <row r="2" spans="2:12" ht="12.75" customHeight="1">
      <c r="B2" s="15"/>
      <c r="C2" s="6" t="s">
        <v>171</v>
      </c>
      <c r="D2" s="6" t="s">
        <v>107</v>
      </c>
      <c r="E2" s="93"/>
      <c r="F2" s="93"/>
      <c r="G2" s="93"/>
      <c r="H2" s="93"/>
      <c r="I2" s="94"/>
      <c r="J2" s="94"/>
      <c r="K2" s="94"/>
      <c r="L2" s="16"/>
    </row>
    <row r="3" spans="2:12" ht="10.5" customHeight="1">
      <c r="B3" s="15"/>
      <c r="C3" s="6"/>
      <c r="D3" s="6"/>
      <c r="E3" s="93"/>
      <c r="F3" s="93"/>
      <c r="G3" s="93"/>
      <c r="H3" s="93"/>
      <c r="I3" s="1"/>
      <c r="J3" s="94"/>
      <c r="K3" s="94"/>
      <c r="L3" s="16"/>
    </row>
    <row r="4" spans="2:12" ht="18.75" customHeight="1">
      <c r="B4" s="15"/>
      <c r="C4" s="152"/>
      <c r="D4" s="208" t="s">
        <v>108</v>
      </c>
      <c r="E4" s="209"/>
      <c r="F4" s="209"/>
      <c r="G4" s="209"/>
      <c r="H4" s="209"/>
      <c r="I4" s="209"/>
      <c r="J4" s="210"/>
      <c r="K4" s="67"/>
      <c r="L4" s="181"/>
    </row>
    <row r="5" spans="2:12" ht="6" customHeight="1">
      <c r="B5" s="15"/>
      <c r="C5" s="152"/>
      <c r="D5" s="184"/>
      <c r="E5" s="60"/>
      <c r="F5" s="60"/>
      <c r="G5" s="60"/>
      <c r="H5" s="60"/>
      <c r="I5" s="60"/>
      <c r="J5" s="1"/>
      <c r="K5" s="1"/>
      <c r="L5" s="16"/>
    </row>
    <row r="6" spans="2:12" ht="18.75" customHeight="1">
      <c r="B6" s="15"/>
      <c r="C6" s="4"/>
      <c r="D6" s="688" t="s">
        <v>26</v>
      </c>
      <c r="E6" s="689"/>
      <c r="F6" s="698" t="s">
        <v>27</v>
      </c>
      <c r="G6" s="684" t="s">
        <v>28</v>
      </c>
      <c r="H6" s="695" t="s">
        <v>33</v>
      </c>
      <c r="I6" s="696"/>
      <c r="J6" s="696"/>
      <c r="K6" s="697"/>
      <c r="L6" s="16"/>
    </row>
    <row r="7" spans="2:12" ht="25.5" customHeight="1">
      <c r="B7" s="24"/>
      <c r="C7" s="6"/>
      <c r="D7" s="690"/>
      <c r="E7" s="691"/>
      <c r="F7" s="699"/>
      <c r="G7" s="685"/>
      <c r="H7" s="227" t="s">
        <v>29</v>
      </c>
      <c r="I7" s="228" t="s">
        <v>32</v>
      </c>
      <c r="J7" s="98" t="s">
        <v>34</v>
      </c>
      <c r="K7" s="98" t="s">
        <v>32</v>
      </c>
      <c r="L7" s="16"/>
    </row>
    <row r="8" spans="2:12" ht="11.25" customHeight="1">
      <c r="B8" s="24"/>
      <c r="C8" s="6"/>
      <c r="D8" s="63"/>
      <c r="E8" s="4"/>
      <c r="F8" s="99"/>
      <c r="G8" s="219" t="s">
        <v>7</v>
      </c>
      <c r="H8" s="100" t="s">
        <v>30</v>
      </c>
      <c r="I8" s="101" t="s">
        <v>31</v>
      </c>
      <c r="J8" s="102" t="s">
        <v>7</v>
      </c>
      <c r="K8" s="102" t="s">
        <v>7</v>
      </c>
      <c r="L8" s="16"/>
    </row>
    <row r="9" spans="2:12" ht="11.25" customHeight="1">
      <c r="B9" s="24"/>
      <c r="C9" s="6"/>
      <c r="D9" s="66"/>
      <c r="E9" s="232"/>
      <c r="F9" s="99"/>
      <c r="G9" s="219"/>
      <c r="H9" s="177"/>
      <c r="I9" s="101"/>
      <c r="J9" s="102"/>
      <c r="K9" s="102"/>
      <c r="L9" s="16"/>
    </row>
    <row r="10" spans="2:12" ht="26.25" customHeight="1">
      <c r="B10" s="15"/>
      <c r="C10" s="4" t="s">
        <v>36</v>
      </c>
      <c r="D10" s="682"/>
      <c r="E10" s="683"/>
      <c r="F10" s="29"/>
      <c r="G10" s="28"/>
      <c r="H10" s="50"/>
      <c r="I10" s="51"/>
      <c r="J10" s="43">
        <f>H10*F10/100</f>
        <v>0</v>
      </c>
      <c r="K10" s="43">
        <f>F10*I10/100</f>
        <v>0</v>
      </c>
      <c r="L10" s="16"/>
    </row>
    <row r="11" spans="2:12" ht="26.25" customHeight="1">
      <c r="B11" s="15"/>
      <c r="C11" s="4"/>
      <c r="D11" s="179"/>
      <c r="E11" s="218"/>
      <c r="F11" s="29"/>
      <c r="G11" s="28"/>
      <c r="H11" s="50"/>
      <c r="I11" s="51"/>
      <c r="J11" s="43">
        <f t="shared" ref="J11:J12" si="0">H11*F11/100</f>
        <v>0</v>
      </c>
      <c r="K11" s="43">
        <f t="shared" ref="K11:K12" si="1">F11*I11/100</f>
        <v>0</v>
      </c>
      <c r="L11" s="16"/>
    </row>
    <row r="12" spans="2:12" ht="26.25" customHeight="1">
      <c r="B12" s="15"/>
      <c r="C12" s="4"/>
      <c r="D12" s="179"/>
      <c r="E12" s="218"/>
      <c r="F12" s="29"/>
      <c r="G12" s="28"/>
      <c r="H12" s="50"/>
      <c r="I12" s="51"/>
      <c r="J12" s="43">
        <f t="shared" si="0"/>
        <v>0</v>
      </c>
      <c r="K12" s="43">
        <f t="shared" si="1"/>
        <v>0</v>
      </c>
      <c r="L12" s="16"/>
    </row>
    <row r="13" spans="2:12" ht="26.25" customHeight="1">
      <c r="B13" s="15"/>
      <c r="C13" s="1"/>
      <c r="D13" s="686"/>
      <c r="E13" s="687"/>
      <c r="F13" s="29"/>
      <c r="G13" s="29"/>
      <c r="H13" s="52"/>
      <c r="I13" s="53"/>
      <c r="J13" s="43">
        <f>H13*F13/100</f>
        <v>0</v>
      </c>
      <c r="K13" s="43">
        <f>F13*I13/100</f>
        <v>0</v>
      </c>
      <c r="L13" s="16"/>
    </row>
    <row r="14" spans="2:12" ht="26.25" customHeight="1">
      <c r="B14" s="15"/>
      <c r="C14" s="1"/>
      <c r="D14" s="686"/>
      <c r="E14" s="687"/>
      <c r="F14" s="29"/>
      <c r="G14" s="29"/>
      <c r="H14" s="52"/>
      <c r="I14" s="53"/>
      <c r="J14" s="43">
        <f>H14*F14/100</f>
        <v>0</v>
      </c>
      <c r="K14" s="43">
        <f>F14*I14/100</f>
        <v>0</v>
      </c>
      <c r="L14" s="16"/>
    </row>
    <row r="15" spans="2:12" ht="26.25" customHeight="1">
      <c r="B15" s="15"/>
      <c r="C15" s="1"/>
      <c r="D15" s="680" t="s">
        <v>79</v>
      </c>
      <c r="E15" s="681"/>
      <c r="F15" s="29"/>
      <c r="G15" s="59"/>
      <c r="H15" s="52"/>
      <c r="I15" s="103"/>
      <c r="J15" s="43">
        <f>H15*F15/100</f>
        <v>0</v>
      </c>
      <c r="K15" s="43"/>
      <c r="L15" s="16"/>
    </row>
    <row r="16" spans="2:12" ht="26.25" customHeight="1" thickBot="1">
      <c r="B16" s="15"/>
      <c r="C16" s="1"/>
      <c r="D16" s="678" t="s">
        <v>35</v>
      </c>
      <c r="E16" s="679"/>
      <c r="F16" s="104">
        <f>SUM(F10:F15)</f>
        <v>0</v>
      </c>
      <c r="G16" s="105">
        <f>SUM(G10:G14)</f>
        <v>0</v>
      </c>
      <c r="H16" s="106"/>
      <c r="I16" s="20"/>
      <c r="J16" s="105">
        <f>SUM(J10:J15)</f>
        <v>0</v>
      </c>
      <c r="K16" s="107">
        <f>SUM(K10:K15)</f>
        <v>0</v>
      </c>
      <c r="L16" s="16"/>
    </row>
    <row r="17" spans="2:12" ht="26.25" customHeight="1" thickBot="1">
      <c r="B17" s="15"/>
      <c r="C17" s="4" t="s">
        <v>25</v>
      </c>
      <c r="D17" s="708"/>
      <c r="E17" s="709"/>
      <c r="F17" s="31"/>
      <c r="G17" s="714"/>
      <c r="H17" s="50"/>
      <c r="I17" s="54"/>
      <c r="J17" s="108">
        <f>F17*H17/100</f>
        <v>0</v>
      </c>
      <c r="K17" s="108">
        <f>F17*I17/100</f>
        <v>0</v>
      </c>
      <c r="L17" s="16"/>
    </row>
    <row r="18" spans="2:12" ht="26.25" customHeight="1">
      <c r="B18" s="15"/>
      <c r="C18" s="4"/>
      <c r="D18" s="221"/>
      <c r="E18" s="222"/>
      <c r="F18" s="182"/>
      <c r="G18" s="715"/>
      <c r="H18" s="50"/>
      <c r="I18" s="183"/>
      <c r="J18" s="108">
        <f>F18*H18/100</f>
        <v>0</v>
      </c>
      <c r="K18" s="108">
        <f>F18*I18/100</f>
        <v>0</v>
      </c>
      <c r="L18" s="16"/>
    </row>
    <row r="19" spans="2:12" ht="27.75" customHeight="1">
      <c r="B19" s="15"/>
      <c r="C19" s="75"/>
      <c r="D19" s="712" t="s">
        <v>200</v>
      </c>
      <c r="E19" s="713"/>
      <c r="F19" s="122"/>
      <c r="G19" s="715"/>
      <c r="H19" s="52"/>
      <c r="I19" s="109">
        <v>1.5</v>
      </c>
      <c r="J19" s="43">
        <f>F19*H19/100</f>
        <v>0</v>
      </c>
      <c r="K19" s="43">
        <f>F19*I19/100</f>
        <v>0</v>
      </c>
      <c r="L19" s="16"/>
    </row>
    <row r="20" spans="2:12" ht="27.75" customHeight="1">
      <c r="B20" s="15"/>
      <c r="C20" s="75"/>
      <c r="D20" s="692" t="s">
        <v>82</v>
      </c>
      <c r="E20" s="703"/>
      <c r="F20" s="59" t="str">
        <f>Seite3!P12</f>
        <v/>
      </c>
      <c r="G20" s="715"/>
      <c r="H20" s="109"/>
      <c r="I20" s="109"/>
      <c r="J20" s="43"/>
      <c r="K20" s="43"/>
      <c r="L20" s="16"/>
    </row>
    <row r="21" spans="2:12" ht="27.75" customHeight="1">
      <c r="B21" s="15"/>
      <c r="C21" s="75"/>
      <c r="D21" s="692" t="s">
        <v>124</v>
      </c>
      <c r="E21" s="703"/>
      <c r="F21" s="59">
        <f>Seite3!P26</f>
        <v>0</v>
      </c>
      <c r="G21" s="715"/>
      <c r="H21" s="109"/>
      <c r="I21" s="109"/>
      <c r="J21" s="43"/>
      <c r="K21" s="43"/>
      <c r="L21" s="16"/>
    </row>
    <row r="22" spans="2:12" ht="27.75" customHeight="1">
      <c r="B22" s="15"/>
      <c r="C22" s="75"/>
      <c r="D22" s="692" t="s">
        <v>125</v>
      </c>
      <c r="E22" s="693"/>
      <c r="F22" s="59">
        <f>Seite3!P19</f>
        <v>0</v>
      </c>
      <c r="G22" s="715"/>
      <c r="H22" s="109"/>
      <c r="I22" s="109"/>
      <c r="J22" s="43"/>
      <c r="K22" s="43"/>
      <c r="L22" s="16"/>
    </row>
    <row r="23" spans="2:12" ht="27.75" customHeight="1">
      <c r="B23" s="15"/>
      <c r="C23" s="1"/>
      <c r="D23" s="341"/>
      <c r="E23" s="342"/>
      <c r="F23" s="122"/>
      <c r="G23" s="715"/>
      <c r="H23" s="109"/>
      <c r="I23" s="109"/>
      <c r="J23" s="43"/>
      <c r="K23" s="43"/>
      <c r="L23" s="16"/>
    </row>
    <row r="24" spans="2:12" ht="24.75" customHeight="1">
      <c r="B24" s="15"/>
      <c r="C24" s="1"/>
      <c r="D24" s="341"/>
      <c r="E24" s="342"/>
      <c r="F24" s="123"/>
      <c r="G24" s="715"/>
      <c r="H24" s="109"/>
      <c r="I24" s="109"/>
      <c r="J24" s="110"/>
      <c r="K24" s="43"/>
      <c r="L24" s="16"/>
    </row>
    <row r="25" spans="2:12" ht="26.25" customHeight="1">
      <c r="B25" s="15"/>
      <c r="C25" s="75"/>
      <c r="D25" s="706" t="s">
        <v>19</v>
      </c>
      <c r="E25" s="707"/>
      <c r="F25" s="47"/>
      <c r="G25" s="715"/>
      <c r="H25" s="52"/>
      <c r="I25" s="111"/>
      <c r="J25" s="110">
        <f>F25*H25/100</f>
        <v>0</v>
      </c>
      <c r="K25" s="112"/>
      <c r="L25" s="16"/>
    </row>
    <row r="26" spans="2:12" ht="26.25" customHeight="1">
      <c r="B26" s="15"/>
      <c r="C26" s="1"/>
      <c r="D26" s="706" t="s">
        <v>37</v>
      </c>
      <c r="E26" s="707"/>
      <c r="F26" s="113">
        <f>SUM(F17:F25)</f>
        <v>0</v>
      </c>
      <c r="G26" s="716"/>
      <c r="H26" s="7"/>
      <c r="I26" s="88"/>
      <c r="J26" s="114">
        <f>SUM(J17:J25)</f>
        <v>0</v>
      </c>
      <c r="K26" s="114">
        <f>SUM(K17:K21)</f>
        <v>0</v>
      </c>
      <c r="L26" s="16"/>
    </row>
    <row r="27" spans="2:12" ht="26.25" customHeight="1">
      <c r="B27" s="19"/>
      <c r="C27" s="69"/>
      <c r="D27" s="704" t="s">
        <v>38</v>
      </c>
      <c r="E27" s="705"/>
      <c r="F27" s="115">
        <f>F16+F26</f>
        <v>0</v>
      </c>
      <c r="G27" s="116"/>
      <c r="H27" s="117"/>
      <c r="I27" s="3"/>
      <c r="J27" s="45">
        <f>J16+J26</f>
        <v>0</v>
      </c>
      <c r="K27" s="43">
        <f>K16+K26</f>
        <v>0</v>
      </c>
      <c r="L27" s="118"/>
    </row>
    <row r="28" spans="2:12" s="185" customFormat="1" ht="28.5" customHeight="1">
      <c r="B28" s="186"/>
      <c r="C28" s="187" t="s">
        <v>172</v>
      </c>
      <c r="D28" s="606" t="s">
        <v>90</v>
      </c>
      <c r="E28" s="606"/>
      <c r="F28" s="606"/>
      <c r="G28" s="606"/>
      <c r="H28" s="606"/>
      <c r="I28" s="606"/>
      <c r="J28" s="606"/>
      <c r="K28" s="606"/>
      <c r="L28" s="465"/>
    </row>
    <row r="29" spans="2:12" ht="5.25" customHeight="1">
      <c r="B29" s="15"/>
      <c r="C29" s="4"/>
      <c r="D29" s="410"/>
      <c r="E29" s="180"/>
      <c r="F29" s="180"/>
      <c r="G29" s="180"/>
      <c r="H29" s="178"/>
      <c r="I29" s="5"/>
      <c r="J29" s="1"/>
      <c r="K29" s="68"/>
      <c r="L29" s="16"/>
    </row>
    <row r="30" spans="2:12" ht="18.75" customHeight="1">
      <c r="B30" s="15"/>
      <c r="C30" s="119"/>
      <c r="D30" s="18" t="s">
        <v>91</v>
      </c>
      <c r="E30" s="1" t="s">
        <v>66</v>
      </c>
      <c r="F30" s="1"/>
      <c r="G30" s="2"/>
      <c r="H30" s="1"/>
      <c r="I30" s="61"/>
      <c r="J30" s="156" t="s">
        <v>95</v>
      </c>
      <c r="K30" s="83"/>
      <c r="L30" s="16"/>
    </row>
    <row r="31" spans="2:12" ht="5.25" customHeight="1">
      <c r="B31" s="15"/>
      <c r="C31" s="1"/>
      <c r="D31" s="2"/>
      <c r="E31" s="1"/>
      <c r="F31" s="1"/>
      <c r="G31" s="1"/>
      <c r="H31" s="1"/>
      <c r="I31" s="217"/>
      <c r="J31" s="217"/>
      <c r="K31" s="467"/>
      <c r="L31" s="16"/>
    </row>
    <row r="32" spans="2:12" ht="15">
      <c r="B32" s="15"/>
      <c r="C32" s="120"/>
      <c r="D32" s="18" t="s">
        <v>92</v>
      </c>
      <c r="E32" s="1" t="s">
        <v>39</v>
      </c>
      <c r="F32" s="1"/>
      <c r="G32" s="1"/>
      <c r="H32" s="1"/>
      <c r="I32" s="21"/>
      <c r="J32" s="21"/>
      <c r="K32" s="468"/>
      <c r="L32" s="16"/>
    </row>
    <row r="33" spans="1:12" ht="4.5" customHeight="1">
      <c r="B33" s="15"/>
      <c r="C33" s="1"/>
      <c r="D33" s="2"/>
      <c r="E33" s="1"/>
      <c r="F33" s="1"/>
      <c r="G33" s="1"/>
      <c r="H33" s="1"/>
      <c r="I33" s="1"/>
      <c r="J33" s="1"/>
      <c r="K33" s="83"/>
      <c r="L33" s="16"/>
    </row>
    <row r="34" spans="1:12" ht="18.75" customHeight="1">
      <c r="B34" s="15"/>
      <c r="C34" s="1"/>
      <c r="D34" s="121"/>
      <c r="E34" s="223" t="s">
        <v>40</v>
      </c>
      <c r="F34" s="1"/>
      <c r="G34" s="1"/>
      <c r="H34" s="1"/>
      <c r="I34" s="48"/>
      <c r="J34" s="156" t="s">
        <v>94</v>
      </c>
      <c r="K34" s="83"/>
      <c r="L34" s="16"/>
    </row>
    <row r="35" spans="1:12" ht="4.5" customHeight="1">
      <c r="B35" s="15"/>
      <c r="C35" s="1"/>
      <c r="D35" s="710"/>
      <c r="E35" s="711"/>
      <c r="F35" s="711"/>
      <c r="G35" s="711"/>
      <c r="H35" s="711"/>
      <c r="I35" s="711"/>
      <c r="J35" s="1"/>
      <c r="K35" s="83"/>
      <c r="L35" s="16"/>
    </row>
    <row r="36" spans="1:12" ht="18.75" customHeight="1">
      <c r="B36" s="15"/>
      <c r="C36" s="1"/>
      <c r="D36" s="121"/>
      <c r="E36" s="223" t="s">
        <v>49</v>
      </c>
      <c r="F36" s="1"/>
      <c r="G36" s="49"/>
      <c r="H36" s="700" t="s">
        <v>93</v>
      </c>
      <c r="I36" s="701"/>
      <c r="J36" s="701"/>
      <c r="K36" s="702"/>
      <c r="L36" s="16"/>
    </row>
    <row r="37" spans="1:12" ht="18.75" customHeight="1">
      <c r="B37" s="15"/>
      <c r="C37" s="1"/>
      <c r="D37" s="121"/>
      <c r="E37" s="223"/>
      <c r="F37" s="1"/>
      <c r="G37" s="1"/>
      <c r="H37" s="216" t="s">
        <v>84</v>
      </c>
      <c r="I37" s="216"/>
      <c r="J37" s="216"/>
      <c r="K37" s="466"/>
      <c r="L37" s="16"/>
    </row>
    <row r="38" spans="1:12">
      <c r="A38" s="479"/>
      <c r="B38" s="15"/>
      <c r="C38" s="83"/>
      <c r="D38" s="469"/>
      <c r="E38" s="5"/>
      <c r="F38" s="5"/>
      <c r="G38" s="5"/>
      <c r="H38" s="694"/>
      <c r="I38" s="694"/>
      <c r="J38" s="694"/>
      <c r="K38" s="343"/>
      <c r="L38" s="16"/>
    </row>
    <row r="39" spans="1:12">
      <c r="A39" s="479"/>
      <c r="B39" s="15"/>
      <c r="C39" s="1"/>
      <c r="D39" s="478"/>
      <c r="E39" s="1"/>
      <c r="F39" s="1"/>
      <c r="G39" s="1"/>
      <c r="H39" s="216"/>
      <c r="I39" s="216"/>
      <c r="J39" s="216"/>
      <c r="K39" s="172"/>
      <c r="L39" s="16"/>
    </row>
    <row r="40" spans="1:12" ht="15.45" customHeight="1" thickBot="1">
      <c r="B40" s="90"/>
      <c r="C40" s="480" t="s">
        <v>196</v>
      </c>
      <c r="D40" s="20"/>
      <c r="E40" s="20"/>
      <c r="F40" s="20"/>
      <c r="G40" s="20"/>
      <c r="H40" s="20"/>
      <c r="I40" s="20"/>
      <c r="J40" s="20"/>
      <c r="K40" s="20"/>
      <c r="L40" s="17"/>
    </row>
  </sheetData>
  <sheetProtection algorithmName="SHA-512" hashValue="oFqxFAb12sS3iHXAKX1WbM4TtdKSSD0UuB2zVlwQ3jZNWoaOcgfM5Y3Hp5wh0DVU0r8ME9kaRAI650UN+wNVTg==" saltValue="pt9oCbug6WkGClnG1VhGdw==" spinCount="100000" sheet="1" selectLockedCells="1"/>
  <customSheetViews>
    <customSheetView guid="{B9EB359A-ABB4-4EA4-9EEE-3079241B1178}" showPageBreaks="1" showGridLines="0" printArea="1" hiddenColumns="1" showRuler="0" topLeftCell="B1">
      <selection activeCell="N12" sqref="N12"/>
      <pageMargins left="0.51181102362204722" right="0.51181102362204722" top="0.59055118110236227" bottom="0.78740157480314965" header="0.51181102362204722" footer="0.51181102362204722"/>
      <pageSetup paperSize="9" scale="86" orientation="portrait" r:id="rId1"/>
      <headerFooter alignWithMargins="0"/>
    </customSheetView>
  </customSheetViews>
  <mergeCells count="22">
    <mergeCell ref="D22:E22"/>
    <mergeCell ref="D28:K28"/>
    <mergeCell ref="H38:J38"/>
    <mergeCell ref="H6:K6"/>
    <mergeCell ref="F6:F7"/>
    <mergeCell ref="H36:K36"/>
    <mergeCell ref="D20:E20"/>
    <mergeCell ref="D27:E27"/>
    <mergeCell ref="D26:E26"/>
    <mergeCell ref="D17:E17"/>
    <mergeCell ref="D35:I35"/>
    <mergeCell ref="D25:E25"/>
    <mergeCell ref="D19:E19"/>
    <mergeCell ref="G17:G26"/>
    <mergeCell ref="D21:E21"/>
    <mergeCell ref="D14:E14"/>
    <mergeCell ref="D16:E16"/>
    <mergeCell ref="D15:E15"/>
    <mergeCell ref="D10:E10"/>
    <mergeCell ref="G6:G7"/>
    <mergeCell ref="D13:E13"/>
    <mergeCell ref="D6:E7"/>
  </mergeCells>
  <phoneticPr fontId="3" type="noConversion"/>
  <pageMargins left="0.59055118110236227" right="0.59055118110236227" top="0.55118110236220474" bottom="0.51181102362204722" header="0.51181102362204722" footer="0.51181102362204722"/>
  <pageSetup paperSize="9" scale="83"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3</xdr:col>
                    <xdr:colOff>99060</xdr:colOff>
                    <xdr:row>33</xdr:row>
                    <xdr:rowOff>30480</xdr:rowOff>
                  </from>
                  <to>
                    <xdr:col>4</xdr:col>
                    <xdr:colOff>106680</xdr:colOff>
                    <xdr:row>34</xdr:row>
                    <xdr:rowOff>38100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3</xdr:col>
                    <xdr:colOff>106680</xdr:colOff>
                    <xdr:row>35</xdr:row>
                    <xdr:rowOff>30480</xdr:rowOff>
                  </from>
                  <to>
                    <xdr:col>4</xdr:col>
                    <xdr:colOff>114300</xdr:colOff>
                    <xdr:row>36</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R50"/>
  <sheetViews>
    <sheetView showGridLines="0" topLeftCell="A15" zoomScale="115" zoomScaleNormal="115" zoomScaleSheetLayoutView="100" workbookViewId="0">
      <selection activeCell="E22" sqref="E22"/>
    </sheetView>
  </sheetViews>
  <sheetFormatPr baseColWidth="10" defaultColWidth="11.44140625" defaultRowHeight="13.2"/>
  <cols>
    <col min="1" max="1" width="3.5546875" customWidth="1"/>
    <col min="2" max="2" width="6.109375" customWidth="1"/>
    <col min="3" max="3" width="7.33203125" customWidth="1"/>
    <col min="4" max="4" width="11.109375" customWidth="1"/>
    <col min="5" max="5" width="16.109375" customWidth="1"/>
    <col min="6" max="6" width="15.6640625" customWidth="1"/>
    <col min="7" max="7" width="8.33203125" customWidth="1"/>
    <col min="8" max="8" width="7" customWidth="1"/>
    <col min="9" max="9" width="12.33203125" customWidth="1"/>
    <col min="10" max="10" width="10" customWidth="1"/>
    <col min="11" max="11" width="4.33203125" customWidth="1"/>
    <col min="12" max="12" width="11.33203125" customWidth="1"/>
    <col min="13" max="13" width="4.33203125" customWidth="1"/>
  </cols>
  <sheetData>
    <row r="1" spans="1:13" ht="6.75" customHeight="1">
      <c r="A1" s="12"/>
      <c r="B1" s="22"/>
      <c r="C1" s="22"/>
      <c r="D1" s="22"/>
      <c r="E1" s="22"/>
      <c r="F1" s="22"/>
      <c r="G1" s="22"/>
      <c r="H1" s="22"/>
      <c r="I1" s="22"/>
      <c r="J1" s="22"/>
      <c r="K1" s="22"/>
      <c r="L1" s="22"/>
      <c r="M1" s="23"/>
    </row>
    <row r="2" spans="1:13" ht="25.5" customHeight="1">
      <c r="A2" s="26" t="s">
        <v>41</v>
      </c>
      <c r="B2" s="739" t="s">
        <v>73</v>
      </c>
      <c r="C2" s="739"/>
      <c r="D2" s="739"/>
      <c r="E2" s="739"/>
      <c r="F2" s="739"/>
      <c r="G2" s="739"/>
      <c r="H2" s="124"/>
      <c r="I2" s="87"/>
      <c r="J2" s="87"/>
      <c r="K2" s="87"/>
      <c r="L2" s="87"/>
      <c r="M2" s="13"/>
    </row>
    <row r="3" spans="1:13" ht="26.25" customHeight="1">
      <c r="A3" s="26"/>
      <c r="B3" s="70" t="s">
        <v>195</v>
      </c>
      <c r="C3" s="64"/>
      <c r="D3" s="64"/>
      <c r="E3" s="64"/>
      <c r="F3" s="64"/>
      <c r="G3" s="64"/>
      <c r="H3" s="6"/>
      <c r="I3" s="6"/>
      <c r="J3" s="6"/>
      <c r="K3" s="6"/>
      <c r="L3" s="6"/>
      <c r="M3" s="16"/>
    </row>
    <row r="4" spans="1:13" ht="39" customHeight="1">
      <c r="A4" s="15"/>
      <c r="B4" s="742" t="s">
        <v>42</v>
      </c>
      <c r="C4" s="743"/>
      <c r="D4" s="743"/>
      <c r="E4" s="220" t="s">
        <v>27</v>
      </c>
      <c r="F4" s="81" t="s">
        <v>63</v>
      </c>
      <c r="G4" s="747" t="s">
        <v>44</v>
      </c>
      <c r="H4" s="748"/>
      <c r="I4" s="748"/>
      <c r="J4" s="748"/>
      <c r="K4" s="748"/>
      <c r="L4" s="749"/>
      <c r="M4" s="16"/>
    </row>
    <row r="5" spans="1:13" ht="34.5" customHeight="1">
      <c r="A5" s="15"/>
      <c r="B5" s="72"/>
      <c r="C5" s="5"/>
      <c r="D5" s="69"/>
      <c r="E5" s="226" t="s">
        <v>7</v>
      </c>
      <c r="F5" s="125" t="s">
        <v>7</v>
      </c>
      <c r="G5" s="126" t="s">
        <v>47</v>
      </c>
      <c r="H5" s="125" t="s">
        <v>18</v>
      </c>
      <c r="I5" s="127" t="s">
        <v>60</v>
      </c>
      <c r="J5" s="740"/>
      <c r="K5" s="741"/>
      <c r="L5" s="128" t="s">
        <v>51</v>
      </c>
      <c r="M5" s="16"/>
    </row>
    <row r="6" spans="1:13" ht="26.25" customHeight="1">
      <c r="A6" s="129" t="s">
        <v>36</v>
      </c>
      <c r="B6" s="750" t="s">
        <v>80</v>
      </c>
      <c r="C6" s="751"/>
      <c r="D6" s="752"/>
      <c r="E6" s="37"/>
      <c r="F6" s="41"/>
      <c r="G6" s="56"/>
      <c r="H6" s="56"/>
      <c r="I6" s="55"/>
      <c r="J6" s="717"/>
      <c r="K6" s="718"/>
      <c r="L6" s="55"/>
      <c r="M6" s="16"/>
    </row>
    <row r="7" spans="1:13" ht="26.25" customHeight="1">
      <c r="A7" s="129"/>
      <c r="B7" s="744" t="s">
        <v>61</v>
      </c>
      <c r="C7" s="745"/>
      <c r="D7" s="746"/>
      <c r="E7" s="57"/>
      <c r="F7" s="58"/>
      <c r="G7" s="56"/>
      <c r="H7" s="130"/>
      <c r="I7" s="55"/>
      <c r="J7" s="717"/>
      <c r="K7" s="718"/>
      <c r="L7" s="65"/>
      <c r="M7" s="16"/>
    </row>
    <row r="8" spans="1:13" ht="31.5" customHeight="1">
      <c r="A8" s="15"/>
      <c r="B8" s="736" t="s">
        <v>69</v>
      </c>
      <c r="C8" s="737"/>
      <c r="D8" s="737"/>
      <c r="E8" s="37"/>
      <c r="F8" s="42"/>
      <c r="G8" s="56"/>
      <c r="H8" s="130"/>
      <c r="I8" s="131">
        <f>E8*G8/100</f>
        <v>0</v>
      </c>
      <c r="J8" s="717"/>
      <c r="K8" s="718"/>
      <c r="L8" s="65"/>
      <c r="M8" s="16"/>
    </row>
    <row r="9" spans="1:13" ht="26.25" customHeight="1">
      <c r="A9" s="15"/>
      <c r="B9" s="727" t="s">
        <v>59</v>
      </c>
      <c r="C9" s="728"/>
      <c r="D9" s="728"/>
      <c r="E9" s="37"/>
      <c r="F9" s="42"/>
      <c r="G9" s="56"/>
      <c r="H9" s="130"/>
      <c r="I9" s="131">
        <f>E9*G9/100</f>
        <v>0</v>
      </c>
      <c r="J9" s="717"/>
      <c r="K9" s="718"/>
      <c r="L9" s="65"/>
      <c r="M9" s="16"/>
    </row>
    <row r="10" spans="1:13" ht="27" customHeight="1">
      <c r="A10" s="15"/>
      <c r="B10" s="723" t="s">
        <v>54</v>
      </c>
      <c r="C10" s="724"/>
      <c r="D10" s="725"/>
      <c r="E10" s="57">
        <f>SUM(E6:E9)</f>
        <v>0</v>
      </c>
      <c r="F10" s="340">
        <f>SUM(F6:F9)</f>
        <v>0</v>
      </c>
      <c r="G10" s="132"/>
      <c r="H10" s="130"/>
      <c r="I10" s="131">
        <f>SUM(I6:I9)</f>
        <v>0</v>
      </c>
      <c r="J10" s="717"/>
      <c r="K10" s="718"/>
      <c r="L10" s="131">
        <f>SUM(L6:L9)</f>
        <v>0</v>
      </c>
      <c r="M10" s="16"/>
    </row>
    <row r="11" spans="1:13" ht="45.75" customHeight="1">
      <c r="A11" s="15"/>
      <c r="B11" s="96"/>
      <c r="C11" s="3"/>
      <c r="D11" s="3"/>
      <c r="E11" s="133" t="s">
        <v>27</v>
      </c>
      <c r="F11" s="134" t="s">
        <v>50</v>
      </c>
      <c r="G11" s="3"/>
      <c r="H11" s="3"/>
      <c r="I11" s="134" t="s">
        <v>67</v>
      </c>
      <c r="J11" s="729" t="s">
        <v>52</v>
      </c>
      <c r="K11" s="730"/>
      <c r="L11" s="135" t="s">
        <v>68</v>
      </c>
      <c r="M11" s="16"/>
    </row>
    <row r="12" spans="1:13" ht="26.25" customHeight="1">
      <c r="A12" s="129" t="s">
        <v>25</v>
      </c>
      <c r="B12" s="720"/>
      <c r="C12" s="721"/>
      <c r="D12" s="722"/>
      <c r="E12" s="37"/>
      <c r="F12" s="41"/>
      <c r="G12" s="34"/>
      <c r="H12" s="36"/>
      <c r="I12" s="131">
        <f>E12*G12*0.01</f>
        <v>0</v>
      </c>
      <c r="J12" s="717">
        <f>F12*G12*0.01</f>
        <v>0</v>
      </c>
      <c r="K12" s="718"/>
      <c r="L12" s="45">
        <f t="shared" ref="L12:L18" si="0">E12*H12*0.01</f>
        <v>0</v>
      </c>
      <c r="M12" s="16"/>
    </row>
    <row r="13" spans="1:13" ht="26.25" customHeight="1">
      <c r="A13" s="15"/>
      <c r="B13" s="720"/>
      <c r="C13" s="721"/>
      <c r="D13" s="722"/>
      <c r="E13" s="40"/>
      <c r="F13" s="41"/>
      <c r="G13" s="34"/>
      <c r="H13" s="36"/>
      <c r="I13" s="131">
        <f t="shared" ref="I13:I22" si="1">E13*G13*0.01</f>
        <v>0</v>
      </c>
      <c r="J13" s="717">
        <f t="shared" ref="J13:J22" si="2">F13*G13*0.01</f>
        <v>0</v>
      </c>
      <c r="K13" s="718"/>
      <c r="L13" s="45">
        <f t="shared" si="0"/>
        <v>0</v>
      </c>
      <c r="M13" s="16"/>
    </row>
    <row r="14" spans="1:13" ht="26.25" customHeight="1">
      <c r="A14" s="15"/>
      <c r="B14" s="720"/>
      <c r="C14" s="721"/>
      <c r="D14" s="722"/>
      <c r="E14" s="40"/>
      <c r="F14" s="41"/>
      <c r="G14" s="34"/>
      <c r="H14" s="36"/>
      <c r="I14" s="131">
        <f t="shared" si="1"/>
        <v>0</v>
      </c>
      <c r="J14" s="717">
        <f t="shared" si="2"/>
        <v>0</v>
      </c>
      <c r="K14" s="718"/>
      <c r="L14" s="45">
        <f t="shared" si="0"/>
        <v>0</v>
      </c>
      <c r="M14" s="16"/>
    </row>
    <row r="15" spans="1:13" ht="36" customHeight="1">
      <c r="A15" s="136"/>
      <c r="B15" s="732" t="s">
        <v>200</v>
      </c>
      <c r="C15" s="733"/>
      <c r="D15" s="733"/>
      <c r="E15" s="164"/>
      <c r="F15" s="165"/>
      <c r="G15" s="34"/>
      <c r="H15" s="137">
        <v>1.5</v>
      </c>
      <c r="I15" s="131">
        <f>E15*G15*0.01</f>
        <v>0</v>
      </c>
      <c r="J15" s="717">
        <f>F15*G15*0.01</f>
        <v>0</v>
      </c>
      <c r="K15" s="718"/>
      <c r="L15" s="45">
        <f t="shared" si="0"/>
        <v>0</v>
      </c>
      <c r="M15" s="16"/>
    </row>
    <row r="16" spans="1:13" ht="36" customHeight="1">
      <c r="A16" s="136"/>
      <c r="B16" s="692" t="s">
        <v>82</v>
      </c>
      <c r="C16" s="719"/>
      <c r="D16" s="693"/>
      <c r="E16" s="59" t="str">
        <f>Seite3!P12</f>
        <v/>
      </c>
      <c r="F16" s="165"/>
      <c r="G16" s="138"/>
      <c r="H16" s="138"/>
      <c r="I16" s="131"/>
      <c r="J16" s="717">
        <f t="shared" ref="J16:J18" si="3">F16*G16*0.01</f>
        <v>0</v>
      </c>
      <c r="K16" s="718"/>
      <c r="L16" s="45"/>
      <c r="M16" s="16"/>
    </row>
    <row r="17" spans="1:18" ht="36" customHeight="1">
      <c r="A17" s="136"/>
      <c r="B17" s="692" t="s">
        <v>124</v>
      </c>
      <c r="C17" s="719"/>
      <c r="D17" s="693"/>
      <c r="E17" s="59">
        <f>Seite3!P26</f>
        <v>0</v>
      </c>
      <c r="F17" s="165"/>
      <c r="G17" s="138"/>
      <c r="H17" s="138"/>
      <c r="I17" s="131"/>
      <c r="J17" s="224"/>
      <c r="K17" s="225"/>
      <c r="L17" s="45"/>
      <c r="M17" s="16"/>
    </row>
    <row r="18" spans="1:18" ht="36" customHeight="1">
      <c r="A18" s="136"/>
      <c r="B18" s="692" t="s">
        <v>125</v>
      </c>
      <c r="C18" s="719"/>
      <c r="D18" s="693"/>
      <c r="E18" s="59">
        <f>Seite3!P19</f>
        <v>0</v>
      </c>
      <c r="F18" s="165"/>
      <c r="G18" s="138"/>
      <c r="H18" s="138"/>
      <c r="I18" s="131">
        <f t="shared" ref="I18" si="4">E18*G18*0.01</f>
        <v>0</v>
      </c>
      <c r="J18" s="717">
        <f t="shared" si="3"/>
        <v>0</v>
      </c>
      <c r="K18" s="718"/>
      <c r="L18" s="45">
        <f t="shared" si="0"/>
        <v>0</v>
      </c>
      <c r="M18" s="16"/>
    </row>
    <row r="19" spans="1:18" ht="36" customHeight="1">
      <c r="A19" s="15"/>
      <c r="B19" s="692"/>
      <c r="C19" s="731"/>
      <c r="D19" s="731"/>
      <c r="E19" s="166"/>
      <c r="F19" s="165"/>
      <c r="G19" s="138"/>
      <c r="H19" s="138"/>
      <c r="I19" s="131"/>
      <c r="J19" s="717"/>
      <c r="K19" s="718"/>
      <c r="L19" s="45"/>
      <c r="M19" s="16"/>
    </row>
    <row r="20" spans="1:18" ht="31.5" customHeight="1">
      <c r="A20" s="15"/>
      <c r="B20" s="692"/>
      <c r="C20" s="731"/>
      <c r="D20" s="738"/>
      <c r="E20" s="167"/>
      <c r="F20" s="41"/>
      <c r="G20" s="139"/>
      <c r="H20" s="140"/>
      <c r="I20" s="141"/>
      <c r="J20" s="224"/>
      <c r="K20" s="225"/>
      <c r="L20" s="225"/>
      <c r="M20" s="16"/>
    </row>
    <row r="21" spans="1:18" ht="36" customHeight="1">
      <c r="A21" s="230"/>
      <c r="B21" s="736" t="s">
        <v>64</v>
      </c>
      <c r="C21" s="737"/>
      <c r="D21" s="737"/>
      <c r="E21" s="38"/>
      <c r="F21" s="41"/>
      <c r="G21" s="34"/>
      <c r="H21" s="142"/>
      <c r="I21" s="131">
        <f t="shared" si="1"/>
        <v>0</v>
      </c>
      <c r="J21" s="717">
        <f t="shared" si="2"/>
        <v>0</v>
      </c>
      <c r="K21" s="718"/>
      <c r="L21" s="65"/>
      <c r="M21" s="13"/>
    </row>
    <row r="22" spans="1:18" ht="36" customHeight="1">
      <c r="A22" s="15"/>
      <c r="B22" s="727" t="s">
        <v>43</v>
      </c>
      <c r="C22" s="728"/>
      <c r="D22" s="728"/>
      <c r="E22" s="38"/>
      <c r="F22" s="41"/>
      <c r="G22" s="35"/>
      <c r="H22" s="142"/>
      <c r="I22" s="131">
        <f t="shared" si="1"/>
        <v>0</v>
      </c>
      <c r="J22" s="717">
        <f t="shared" si="2"/>
        <v>0</v>
      </c>
      <c r="K22" s="718"/>
      <c r="L22" s="65"/>
      <c r="M22" s="16"/>
    </row>
    <row r="23" spans="1:18" ht="26.25" customHeight="1">
      <c r="A23" s="15"/>
      <c r="B23" s="723" t="s">
        <v>62</v>
      </c>
      <c r="C23" s="724"/>
      <c r="D23" s="725"/>
      <c r="E23" s="143">
        <f>SUM(E12:E22)</f>
        <v>0</v>
      </c>
      <c r="F23" s="144">
        <f>SUM(F12:F22)</f>
        <v>0</v>
      </c>
      <c r="G23" s="145"/>
      <c r="H23" s="146"/>
      <c r="I23" s="144">
        <f>SUM(I12:I22)</f>
        <v>0</v>
      </c>
      <c r="J23" s="734">
        <f>SUM(J12:J22)</f>
        <v>0</v>
      </c>
      <c r="K23" s="735"/>
      <c r="L23" s="144">
        <f>SUM(L6:L19)</f>
        <v>0</v>
      </c>
      <c r="M23" s="16"/>
    </row>
    <row r="24" spans="1:18" ht="27" customHeight="1">
      <c r="A24" s="19"/>
      <c r="B24" s="147"/>
      <c r="C24" s="148"/>
      <c r="D24" s="148"/>
      <c r="E24" s="149"/>
      <c r="F24" s="150"/>
      <c r="G24" s="9"/>
      <c r="H24" s="9"/>
      <c r="I24" s="5"/>
      <c r="J24" s="5"/>
      <c r="K24" s="5"/>
      <c r="L24" s="5"/>
      <c r="M24" s="13"/>
    </row>
    <row r="25" spans="1:18" ht="36.75" customHeight="1">
      <c r="A25" s="27" t="s">
        <v>45</v>
      </c>
      <c r="B25" s="25" t="s">
        <v>55</v>
      </c>
      <c r="C25" s="149"/>
      <c r="D25" s="149"/>
      <c r="E25" s="149"/>
      <c r="F25" s="97"/>
      <c r="G25" s="117"/>
      <c r="H25" s="117"/>
      <c r="I25" s="3"/>
      <c r="J25" s="3"/>
      <c r="K25" s="3"/>
      <c r="L25" s="3"/>
      <c r="M25" s="14"/>
      <c r="R25" s="11"/>
    </row>
    <row r="26" spans="1:18" ht="7.5" customHeight="1">
      <c r="A26" s="24"/>
      <c r="B26" s="151"/>
      <c r="C26" s="152"/>
      <c r="D26" s="152"/>
      <c r="E26" s="152"/>
      <c r="F26" s="153"/>
      <c r="G26" s="7"/>
      <c r="H26" s="7"/>
      <c r="I26" s="1"/>
      <c r="J26" s="1"/>
      <c r="K26" s="1"/>
      <c r="L26" s="1"/>
      <c r="M26" s="16"/>
    </row>
    <row r="27" spans="1:18" ht="26.25" customHeight="1">
      <c r="A27" s="24"/>
      <c r="B27" s="8" t="s">
        <v>70</v>
      </c>
      <c r="C27" s="154"/>
      <c r="D27" s="154"/>
      <c r="E27" s="154"/>
      <c r="F27" s="1"/>
      <c r="G27" s="1"/>
      <c r="H27" s="1"/>
      <c r="I27" s="39"/>
      <c r="J27" s="89" t="s">
        <v>58</v>
      </c>
      <c r="K27" s="1"/>
      <c r="L27" s="1"/>
      <c r="M27" s="16"/>
    </row>
    <row r="28" spans="1:18" ht="7.5" customHeight="1">
      <c r="A28" s="155"/>
      <c r="B28" s="1"/>
      <c r="C28" s="1"/>
      <c r="D28" s="1"/>
      <c r="E28" s="1"/>
      <c r="F28" s="1"/>
      <c r="G28" s="1"/>
      <c r="H28" s="1"/>
      <c r="I28" s="1"/>
      <c r="J28" s="1"/>
      <c r="K28" s="1"/>
      <c r="L28" s="1"/>
      <c r="M28" s="16"/>
    </row>
    <row r="29" spans="1:18" ht="26.25" customHeight="1">
      <c r="A29" s="15"/>
      <c r="B29" s="8" t="s">
        <v>65</v>
      </c>
      <c r="C29" s="156"/>
      <c r="D29" s="156"/>
      <c r="E29" s="156"/>
      <c r="F29" s="1"/>
      <c r="G29" s="157"/>
      <c r="H29" s="95"/>
      <c r="I29" s="44">
        <f>IF(OR(Seite2!E10&gt;0,Seite2!I10&gt;0),J23,0)</f>
        <v>0</v>
      </c>
      <c r="J29" s="1" t="s">
        <v>7</v>
      </c>
      <c r="K29" s="1"/>
      <c r="L29" s="1"/>
      <c r="M29" s="16"/>
    </row>
    <row r="30" spans="1:18" ht="7.5" customHeight="1">
      <c r="A30" s="15"/>
      <c r="B30" s="8"/>
      <c r="C30" s="156"/>
      <c r="D30" s="156"/>
      <c r="E30" s="156"/>
      <c r="F30" s="1"/>
      <c r="G30" s="157"/>
      <c r="H30" s="95"/>
      <c r="I30" s="158"/>
      <c r="J30" s="1"/>
      <c r="K30" s="1"/>
      <c r="L30" s="1"/>
      <c r="M30" s="16"/>
    </row>
    <row r="31" spans="1:18" ht="26.25" customHeight="1">
      <c r="A31" s="15"/>
      <c r="B31" s="18" t="s">
        <v>83</v>
      </c>
      <c r="C31" s="156"/>
      <c r="D31" s="156"/>
      <c r="E31" s="156"/>
      <c r="F31" s="159"/>
      <c r="G31" s="95"/>
      <c r="H31" s="95"/>
      <c r="I31" s="171"/>
      <c r="J31" s="1" t="s">
        <v>7</v>
      </c>
      <c r="K31" s="1"/>
      <c r="L31" s="1"/>
      <c r="M31" s="16"/>
      <c r="N31" s="10"/>
    </row>
    <row r="32" spans="1:18" ht="7.5" customHeight="1">
      <c r="A32" s="15"/>
      <c r="B32" s="8"/>
      <c r="C32" s="156"/>
      <c r="D32" s="156"/>
      <c r="E32" s="156"/>
      <c r="F32" s="159"/>
      <c r="G32" s="95"/>
      <c r="H32" s="95"/>
      <c r="I32" s="160"/>
      <c r="J32" s="1"/>
      <c r="K32" s="1"/>
      <c r="L32" s="1"/>
      <c r="M32" s="16"/>
    </row>
    <row r="33" spans="1:14" ht="22.5" customHeight="1">
      <c r="A33" s="15"/>
      <c r="B33" s="710" t="s">
        <v>56</v>
      </c>
      <c r="C33" s="711"/>
      <c r="D33" s="711"/>
      <c r="E33" s="1"/>
      <c r="F33" s="1"/>
      <c r="G33" s="1"/>
      <c r="H33" s="1"/>
      <c r="I33" s="44">
        <f>IF(OR(Seite2!E10&gt;0,Seite2!I10&gt;0),(I29+I31)*0.0204,0)</f>
        <v>0</v>
      </c>
      <c r="J33" s="1" t="s">
        <v>7</v>
      </c>
      <c r="K33" s="1"/>
      <c r="L33" s="1"/>
      <c r="M33" s="16"/>
      <c r="N33" s="10"/>
    </row>
    <row r="34" spans="1:14" ht="7.5" customHeight="1">
      <c r="A34" s="15"/>
      <c r="B34" s="2"/>
      <c r="C34" s="1"/>
      <c r="D34" s="1"/>
      <c r="E34" s="1"/>
      <c r="F34" s="1"/>
      <c r="G34" s="1"/>
      <c r="H34" s="1"/>
      <c r="I34" s="160"/>
      <c r="J34" s="1"/>
      <c r="K34" s="1"/>
      <c r="L34" s="1"/>
      <c r="M34" s="16"/>
    </row>
    <row r="35" spans="1:14" ht="26.25" customHeight="1">
      <c r="A35" s="15"/>
      <c r="B35" s="710" t="s">
        <v>57</v>
      </c>
      <c r="C35" s="711"/>
      <c r="D35" s="711"/>
      <c r="E35" s="711"/>
      <c r="F35" s="1"/>
      <c r="G35" s="1"/>
      <c r="H35" s="1"/>
      <c r="I35" s="44">
        <f>IF(OR(Seite2!E10&gt;0,Seite2!I10&gt;0),I29+I31+I33,0)</f>
        <v>0</v>
      </c>
      <c r="J35" s="1" t="s">
        <v>7</v>
      </c>
      <c r="K35" s="1"/>
      <c r="L35" s="1"/>
      <c r="M35" s="16"/>
    </row>
    <row r="36" spans="1:14" ht="7.5" customHeight="1">
      <c r="A36" s="15"/>
      <c r="B36" s="2"/>
      <c r="C36" s="1"/>
      <c r="D36" s="1"/>
      <c r="E36" s="1"/>
      <c r="F36" s="1"/>
      <c r="G36" s="1"/>
      <c r="H36" s="1"/>
      <c r="I36" s="161"/>
      <c r="J36" s="1"/>
      <c r="K36" s="1"/>
      <c r="L36" s="1"/>
      <c r="M36" s="16"/>
    </row>
    <row r="37" spans="1:14" ht="26.25" customHeight="1">
      <c r="A37" s="15"/>
      <c r="B37" s="168" t="s">
        <v>46</v>
      </c>
      <c r="C37" s="169"/>
      <c r="D37" s="169"/>
      <c r="E37" s="169"/>
      <c r="F37" s="4"/>
      <c r="G37" s="46"/>
      <c r="H37" s="1"/>
      <c r="I37" s="170">
        <f>IF(Seite2!I10=0,0,I35/(Seite2!I10*12))</f>
        <v>0</v>
      </c>
      <c r="J37" s="4" t="s">
        <v>58</v>
      </c>
      <c r="K37" s="1"/>
      <c r="L37" s="1"/>
      <c r="M37" s="16"/>
    </row>
    <row r="38" spans="1:14" ht="7.5" customHeight="1">
      <c r="A38" s="15"/>
      <c r="B38" s="2"/>
      <c r="C38" s="1"/>
      <c r="D38" s="1"/>
      <c r="E38" s="1"/>
      <c r="F38" s="1"/>
      <c r="G38" s="1"/>
      <c r="H38" s="1"/>
      <c r="I38" s="163"/>
      <c r="J38" s="1"/>
      <c r="K38" s="1"/>
      <c r="L38" s="1"/>
      <c r="M38" s="16"/>
    </row>
    <row r="39" spans="1:14" ht="26.25" customHeight="1">
      <c r="A39" s="15"/>
      <c r="B39" s="2" t="s">
        <v>71</v>
      </c>
      <c r="C39" s="1"/>
      <c r="D39" s="1"/>
      <c r="E39" s="1"/>
      <c r="F39" s="1"/>
      <c r="G39" s="1"/>
      <c r="H39" s="1"/>
      <c r="I39" s="162">
        <f>IF(OR(Seite2!I10&gt;0,Seite2!I10&gt;0),I27+I37,0)</f>
        <v>0</v>
      </c>
      <c r="J39" s="1" t="s">
        <v>58</v>
      </c>
      <c r="K39" s="1"/>
      <c r="L39" s="1"/>
      <c r="M39" s="16"/>
    </row>
    <row r="40" spans="1:14" ht="22.5" customHeight="1">
      <c r="A40" s="155"/>
      <c r="B40" s="463"/>
      <c r="C40" s="5"/>
      <c r="D40" s="5"/>
      <c r="E40" s="5"/>
      <c r="F40" s="5"/>
      <c r="G40" s="726"/>
      <c r="H40" s="726"/>
      <c r="I40" s="5"/>
      <c r="J40" s="5"/>
      <c r="K40" s="5"/>
      <c r="L40" s="5"/>
      <c r="M40" s="13"/>
    </row>
    <row r="41" spans="1:14" ht="22.5" customHeight="1">
      <c r="A41" s="495" t="s">
        <v>196</v>
      </c>
      <c r="B41" s="172"/>
      <c r="C41" s="1"/>
      <c r="D41" s="1"/>
      <c r="E41" s="1"/>
      <c r="F41" s="1"/>
      <c r="G41" s="172"/>
      <c r="H41" s="172"/>
      <c r="I41" s="1"/>
      <c r="J41" s="1"/>
      <c r="K41" s="1"/>
      <c r="L41" s="1"/>
      <c r="M41" s="16"/>
    </row>
    <row r="42" spans="1:14" ht="7.5" customHeight="1" thickBot="1">
      <c r="A42" s="90"/>
      <c r="B42" s="231"/>
      <c r="C42" s="20"/>
      <c r="D42" s="20"/>
      <c r="E42" s="20"/>
      <c r="F42" s="20"/>
      <c r="G42" s="212"/>
      <c r="H42" s="212"/>
      <c r="I42" s="20"/>
      <c r="J42" s="20"/>
      <c r="K42" s="20"/>
      <c r="L42" s="20"/>
      <c r="M42" s="17"/>
    </row>
    <row r="43" spans="1:14" ht="24.75" customHeight="1"/>
    <row r="44" spans="1:14" ht="15" customHeight="1"/>
    <row r="45" spans="1:14" ht="16.5" customHeight="1"/>
    <row r="46" spans="1:14" ht="16.5" customHeight="1"/>
    <row r="47" spans="1:14" ht="16.5" customHeight="1"/>
    <row r="50" ht="14.25" customHeight="1"/>
  </sheetData>
  <sheetProtection algorithmName="SHA-512" hashValue="VjRJKPwVO01Omk3IId9hcqBHgjaKEsRbQl9G74a/mic8fBCiVaGIsHIcF4JNsYpqF5dcBabImNXUZNPtVbac6A==" saltValue="fDad7GmeazB/OUsAHtGNzQ==" spinCount="100000" sheet="1" selectLockedCells="1"/>
  <customSheetViews>
    <customSheetView guid="{B9EB359A-ABB4-4EA4-9EEE-3079241B1178}" showGridLines="0" printArea="1" hiddenRows="1" hiddenColumns="1" showRuler="0" topLeftCell="B1">
      <selection activeCell="F8" sqref="F8"/>
      <pageMargins left="0.59055118110236227" right="0.51181102362204722" top="0.59055118110236227" bottom="0.78740157480314965" header="0.51181102362204722" footer="0.51181102362204722"/>
      <pageSetup paperSize="9" scale="81" orientation="portrait" r:id="rId1"/>
      <headerFooter alignWithMargins="0"/>
    </customSheetView>
  </customSheetViews>
  <mergeCells count="40">
    <mergeCell ref="B2:G2"/>
    <mergeCell ref="J5:K5"/>
    <mergeCell ref="B4:D4"/>
    <mergeCell ref="B7:D7"/>
    <mergeCell ref="J9:K9"/>
    <mergeCell ref="G4:L4"/>
    <mergeCell ref="B8:D8"/>
    <mergeCell ref="B9:D9"/>
    <mergeCell ref="J7:K7"/>
    <mergeCell ref="J6:K6"/>
    <mergeCell ref="B6:D6"/>
    <mergeCell ref="G40:H40"/>
    <mergeCell ref="J22:K22"/>
    <mergeCell ref="B22:D22"/>
    <mergeCell ref="J8:K8"/>
    <mergeCell ref="J21:K21"/>
    <mergeCell ref="J11:K11"/>
    <mergeCell ref="B19:D19"/>
    <mergeCell ref="B35:E35"/>
    <mergeCell ref="B15:D15"/>
    <mergeCell ref="B33:D33"/>
    <mergeCell ref="B23:D23"/>
    <mergeCell ref="J23:K23"/>
    <mergeCell ref="B21:D21"/>
    <mergeCell ref="J15:K15"/>
    <mergeCell ref="J19:K19"/>
    <mergeCell ref="B20:D20"/>
    <mergeCell ref="B10:D10"/>
    <mergeCell ref="J14:K14"/>
    <mergeCell ref="B12:D12"/>
    <mergeCell ref="B13:D13"/>
    <mergeCell ref="J10:K10"/>
    <mergeCell ref="J12:K12"/>
    <mergeCell ref="J13:K13"/>
    <mergeCell ref="J16:K16"/>
    <mergeCell ref="J18:K18"/>
    <mergeCell ref="B16:D16"/>
    <mergeCell ref="B18:D18"/>
    <mergeCell ref="B14:D14"/>
    <mergeCell ref="B17:D17"/>
  </mergeCells>
  <phoneticPr fontId="3" type="noConversion"/>
  <pageMargins left="0.59055118110236227" right="0.59055118110236227" top="0.55118110236220474" bottom="0.51181102362204722" header="0.51181102362204722" footer="0.51181102362204722"/>
  <pageSetup paperSize="9" scale="74" orientation="portrait"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04B2-77ED-4D07-8A31-7E3561DCB65A}">
  <sheetPr>
    <pageSetUpPr fitToPage="1"/>
  </sheetPr>
  <dimension ref="A1:R115"/>
  <sheetViews>
    <sheetView showGridLines="0" topLeftCell="B21" zoomScaleNormal="100" zoomScaleSheetLayoutView="88" workbookViewId="0">
      <selection activeCell="L53" sqref="L53"/>
    </sheetView>
  </sheetViews>
  <sheetFormatPr baseColWidth="10" defaultColWidth="11.5546875" defaultRowHeight="13.2"/>
  <cols>
    <col min="1" max="1" width="0" style="349" hidden="1" customWidth="1"/>
    <col min="2" max="2" width="1.6640625" style="349" customWidth="1"/>
    <col min="3" max="3" width="3.33203125" style="349" customWidth="1"/>
    <col min="4" max="4" width="6.6640625" style="349" customWidth="1"/>
    <col min="5" max="5" width="4.6640625" style="349" customWidth="1"/>
    <col min="6" max="6" width="6.6640625" style="349" customWidth="1"/>
    <col min="7" max="7" width="8" style="349" customWidth="1"/>
    <col min="8" max="8" width="12.6640625" style="349" customWidth="1"/>
    <col min="9" max="9" width="4.109375" style="349" customWidth="1"/>
    <col min="10" max="10" width="3.109375" style="349" customWidth="1"/>
    <col min="11" max="11" width="16.5546875" style="349" customWidth="1"/>
    <col min="12" max="12" width="15.6640625" style="349" customWidth="1"/>
    <col min="13" max="13" width="10.44140625" style="349" customWidth="1"/>
    <col min="14" max="14" width="9.33203125" style="349" customWidth="1"/>
    <col min="15" max="16" width="6.44140625" style="349" customWidth="1"/>
    <col min="17" max="17" width="0.44140625" style="349" customWidth="1"/>
    <col min="18" max="16384" width="11.5546875" style="349"/>
  </cols>
  <sheetData>
    <row r="1" spans="1:17" ht="24.6" customHeight="1">
      <c r="A1" s="251"/>
      <c r="B1" s="346"/>
      <c r="C1" s="347" t="s">
        <v>216</v>
      </c>
      <c r="D1" s="348"/>
      <c r="E1" s="529"/>
      <c r="F1" s="529"/>
      <c r="G1" s="529"/>
      <c r="H1" s="529"/>
      <c r="I1" s="529"/>
      <c r="J1" s="529"/>
      <c r="K1" s="529"/>
      <c r="L1" s="529"/>
      <c r="M1" s="529"/>
      <c r="N1" s="529"/>
      <c r="O1" s="529"/>
      <c r="P1" s="529"/>
      <c r="Q1" s="534"/>
    </row>
    <row r="2" spans="1:17" ht="18" customHeight="1">
      <c r="A2" s="251"/>
      <c r="B2" s="346"/>
      <c r="C2" s="359"/>
      <c r="D2" s="535" t="s">
        <v>91</v>
      </c>
      <c r="E2" s="753" t="s">
        <v>217</v>
      </c>
      <c r="F2" s="753"/>
      <c r="G2" s="753"/>
      <c r="H2" s="753"/>
      <c r="I2" s="753"/>
      <c r="J2" s="753"/>
      <c r="K2" s="753"/>
      <c r="L2" s="753"/>
      <c r="M2" s="753"/>
      <c r="N2" s="753"/>
      <c r="O2" s="753"/>
      <c r="P2" s="527"/>
      <c r="Q2" s="536"/>
    </row>
    <row r="3" spans="1:17" ht="18" customHeight="1">
      <c r="A3" s="251"/>
      <c r="B3" s="346"/>
      <c r="C3" s="359"/>
      <c r="D3" s="351"/>
      <c r="E3" s="754"/>
      <c r="F3" s="755"/>
      <c r="G3" s="755"/>
      <c r="H3" s="755"/>
      <c r="I3" s="755"/>
      <c r="J3" s="755"/>
      <c r="K3" s="756"/>
      <c r="L3" s="760" t="s">
        <v>218</v>
      </c>
      <c r="M3" s="761"/>
      <c r="N3" s="761"/>
      <c r="O3" s="528"/>
      <c r="P3" s="528"/>
      <c r="Q3" s="536"/>
    </row>
    <row r="4" spans="1:17" ht="18" customHeight="1">
      <c r="A4" s="251"/>
      <c r="B4" s="346"/>
      <c r="C4" s="359"/>
      <c r="D4" s="351"/>
      <c r="E4" s="757"/>
      <c r="F4" s="758"/>
      <c r="G4" s="758"/>
      <c r="H4" s="758"/>
      <c r="I4" s="758"/>
      <c r="J4" s="758"/>
      <c r="K4" s="759"/>
      <c r="L4" s="528"/>
      <c r="M4" s="528"/>
      <c r="N4" s="528"/>
      <c r="O4" s="528"/>
      <c r="P4" s="528"/>
      <c r="Q4" s="536"/>
    </row>
    <row r="5" spans="1:17" ht="18" customHeight="1">
      <c r="A5" s="251"/>
      <c r="B5" s="346"/>
      <c r="C5" s="359"/>
      <c r="D5" s="351"/>
      <c r="E5" s="757"/>
      <c r="F5" s="758"/>
      <c r="G5" s="758"/>
      <c r="H5" s="758"/>
      <c r="I5" s="758"/>
      <c r="J5" s="758"/>
      <c r="K5" s="759"/>
      <c r="L5" s="528"/>
      <c r="M5" s="528"/>
      <c r="N5" s="528"/>
      <c r="O5" s="528"/>
      <c r="P5" s="528"/>
      <c r="Q5" s="536"/>
    </row>
    <row r="6" spans="1:17" ht="18" customHeight="1">
      <c r="A6" s="251"/>
      <c r="B6" s="346"/>
      <c r="C6" s="359"/>
      <c r="D6" s="351"/>
      <c r="E6" s="757"/>
      <c r="F6" s="758"/>
      <c r="G6" s="758"/>
      <c r="H6" s="758"/>
      <c r="I6" s="758"/>
      <c r="J6" s="758"/>
      <c r="K6" s="759"/>
      <c r="L6" s="528"/>
      <c r="M6" s="528"/>
      <c r="N6" s="528"/>
      <c r="O6" s="528"/>
      <c r="P6" s="528"/>
      <c r="Q6" s="536"/>
    </row>
    <row r="7" spans="1:17" ht="13.2" customHeight="1">
      <c r="A7" s="251"/>
      <c r="B7" s="346"/>
      <c r="C7" s="359"/>
      <c r="D7" s="351"/>
      <c r="E7" s="757"/>
      <c r="F7" s="758"/>
      <c r="G7" s="758"/>
      <c r="H7" s="758"/>
      <c r="I7" s="758"/>
      <c r="J7" s="758"/>
      <c r="K7" s="759"/>
      <c r="L7" s="528"/>
      <c r="M7" s="528"/>
      <c r="N7" s="528"/>
      <c r="O7" s="528"/>
      <c r="P7" s="528"/>
      <c r="Q7" s="536"/>
    </row>
    <row r="8" spans="1:17" ht="18" customHeight="1">
      <c r="A8" s="251"/>
      <c r="B8" s="346"/>
      <c r="C8" s="359"/>
      <c r="D8" s="535" t="s">
        <v>92</v>
      </c>
      <c r="E8" s="762" t="s">
        <v>219</v>
      </c>
      <c r="F8" s="762"/>
      <c r="G8" s="762"/>
      <c r="H8" s="762"/>
      <c r="I8" s="762"/>
      <c r="J8" s="762"/>
      <c r="K8" s="762"/>
      <c r="L8" s="753"/>
      <c r="M8" s="753"/>
      <c r="N8" s="753"/>
      <c r="O8" s="753"/>
      <c r="P8" s="527"/>
      <c r="Q8" s="536"/>
    </row>
    <row r="9" spans="1:17" ht="18" customHeight="1">
      <c r="A9" s="251"/>
      <c r="B9" s="346"/>
      <c r="C9" s="359"/>
      <c r="D9" s="351"/>
      <c r="E9" s="754"/>
      <c r="F9" s="755"/>
      <c r="G9" s="755"/>
      <c r="H9" s="755"/>
      <c r="I9" s="755"/>
      <c r="J9" s="755"/>
      <c r="K9" s="756"/>
      <c r="L9" s="760" t="s">
        <v>218</v>
      </c>
      <c r="M9" s="761"/>
      <c r="N9" s="761"/>
      <c r="O9" s="528"/>
      <c r="P9" s="528"/>
      <c r="Q9" s="536"/>
    </row>
    <row r="10" spans="1:17" ht="18" customHeight="1">
      <c r="A10" s="251"/>
      <c r="B10" s="346"/>
      <c r="C10" s="359"/>
      <c r="D10" s="351"/>
      <c r="E10" s="757"/>
      <c r="F10" s="758"/>
      <c r="G10" s="758"/>
      <c r="H10" s="758"/>
      <c r="I10" s="758"/>
      <c r="J10" s="758"/>
      <c r="K10" s="759"/>
      <c r="L10" s="528"/>
      <c r="M10" s="528"/>
      <c r="N10" s="528"/>
      <c r="O10" s="528"/>
      <c r="P10" s="528"/>
      <c r="Q10" s="536"/>
    </row>
    <row r="11" spans="1:17" ht="18" customHeight="1">
      <c r="A11" s="251"/>
      <c r="B11" s="346"/>
      <c r="C11" s="359"/>
      <c r="D11" s="351"/>
      <c r="E11" s="757"/>
      <c r="F11" s="758"/>
      <c r="G11" s="758"/>
      <c r="H11" s="758"/>
      <c r="I11" s="758"/>
      <c r="J11" s="758"/>
      <c r="K11" s="759"/>
      <c r="L11" s="528"/>
      <c r="M11" s="528"/>
      <c r="N11" s="528"/>
      <c r="O11" s="528"/>
      <c r="P11" s="528"/>
      <c r="Q11" s="536"/>
    </row>
    <row r="12" spans="1:17" ht="18" customHeight="1">
      <c r="A12" s="251"/>
      <c r="B12" s="346"/>
      <c r="C12" s="359"/>
      <c r="D12" s="351"/>
      <c r="E12" s="757"/>
      <c r="F12" s="758"/>
      <c r="G12" s="758"/>
      <c r="H12" s="758"/>
      <c r="I12" s="758"/>
      <c r="J12" s="758"/>
      <c r="K12" s="759"/>
      <c r="L12" s="528"/>
      <c r="M12" s="528"/>
      <c r="N12" s="528"/>
      <c r="O12" s="528"/>
      <c r="P12" s="528"/>
      <c r="Q12" s="536"/>
    </row>
    <row r="13" spans="1:17" ht="18" customHeight="1">
      <c r="A13" s="251"/>
      <c r="B13" s="346"/>
      <c r="C13" s="359"/>
      <c r="D13" s="351"/>
      <c r="E13" s="757"/>
      <c r="F13" s="758"/>
      <c r="G13" s="758"/>
      <c r="H13" s="758"/>
      <c r="I13" s="758"/>
      <c r="J13" s="758"/>
      <c r="K13" s="759"/>
      <c r="L13" s="528"/>
      <c r="M13" s="528"/>
      <c r="N13" s="528"/>
      <c r="O13" s="528"/>
      <c r="P13" s="528"/>
      <c r="Q13" s="536"/>
    </row>
    <row r="14" spans="1:17" ht="16.95" customHeight="1">
      <c r="A14" s="251"/>
      <c r="B14" s="346"/>
      <c r="C14" s="318"/>
      <c r="D14" s="535" t="s">
        <v>220</v>
      </c>
      <c r="E14" s="537" t="s">
        <v>221</v>
      </c>
      <c r="F14" s="538"/>
      <c r="G14" s="538"/>
      <c r="H14" s="538"/>
      <c r="I14" s="538"/>
      <c r="J14" s="538"/>
      <c r="K14" s="538"/>
      <c r="L14" s="538"/>
      <c r="M14" s="538"/>
      <c r="N14" s="538"/>
      <c r="O14" s="538"/>
      <c r="P14" s="538"/>
      <c r="Q14" s="539"/>
    </row>
    <row r="15" spans="1:17" ht="16.95" customHeight="1">
      <c r="A15" s="251"/>
      <c r="B15" s="346"/>
      <c r="C15" s="318"/>
      <c r="D15" s="540"/>
      <c r="E15" s="541" t="s">
        <v>222</v>
      </c>
      <c r="F15" s="542"/>
      <c r="G15" s="542"/>
      <c r="H15" s="542"/>
      <c r="I15" s="542"/>
      <c r="J15" s="542"/>
      <c r="K15" s="542"/>
      <c r="L15" s="542"/>
      <c r="M15" s="542"/>
      <c r="N15" s="542"/>
      <c r="O15" s="542"/>
      <c r="P15" s="542"/>
      <c r="Q15" s="350"/>
    </row>
    <row r="16" spans="1:17" ht="16.95" customHeight="1">
      <c r="A16" s="251"/>
      <c r="B16" s="346"/>
      <c r="C16" s="318"/>
      <c r="D16" s="540"/>
      <c r="E16" s="542" t="s">
        <v>223</v>
      </c>
      <c r="F16" s="763" t="s">
        <v>224</v>
      </c>
      <c r="G16" s="763"/>
      <c r="H16" s="763"/>
      <c r="I16" s="763"/>
      <c r="J16" s="763"/>
      <c r="K16" s="763"/>
      <c r="L16" s="763"/>
      <c r="M16" s="763"/>
      <c r="N16" s="763"/>
      <c r="O16" s="763"/>
      <c r="P16" s="763"/>
      <c r="Q16" s="350"/>
    </row>
    <row r="17" spans="1:17" ht="26.4" customHeight="1">
      <c r="A17" s="251"/>
      <c r="B17" s="346"/>
      <c r="C17" s="318"/>
      <c r="D17" s="540"/>
      <c r="E17" s="543"/>
      <c r="F17" s="763"/>
      <c r="G17" s="763"/>
      <c r="H17" s="763"/>
      <c r="I17" s="763"/>
      <c r="J17" s="763"/>
      <c r="K17" s="763"/>
      <c r="L17" s="763"/>
      <c r="M17" s="763"/>
      <c r="N17" s="763"/>
      <c r="O17" s="763"/>
      <c r="P17" s="763"/>
      <c r="Q17" s="350"/>
    </row>
    <row r="18" spans="1:17" ht="30" customHeight="1">
      <c r="A18" s="251"/>
      <c r="B18" s="346"/>
      <c r="C18" s="318"/>
      <c r="D18" s="540"/>
      <c r="E18" s="542" t="s">
        <v>223</v>
      </c>
      <c r="F18" s="763" t="s">
        <v>225</v>
      </c>
      <c r="G18" s="764"/>
      <c r="H18" s="764"/>
      <c r="I18" s="764"/>
      <c r="J18" s="764"/>
      <c r="K18" s="764"/>
      <c r="L18" s="764"/>
      <c r="M18" s="764"/>
      <c r="N18" s="764"/>
      <c r="O18" s="764"/>
      <c r="P18" s="764"/>
      <c r="Q18" s="350"/>
    </row>
    <row r="19" spans="1:17" ht="26.4" customHeight="1">
      <c r="A19" s="251"/>
      <c r="B19" s="346"/>
      <c r="C19" s="318"/>
      <c r="D19" s="540"/>
      <c r="E19" s="542" t="s">
        <v>223</v>
      </c>
      <c r="F19" s="765" t="s">
        <v>226</v>
      </c>
      <c r="G19" s="766"/>
      <c r="H19" s="766"/>
      <c r="I19" s="766"/>
      <c r="J19" s="766"/>
      <c r="K19" s="766"/>
      <c r="L19" s="766"/>
      <c r="M19" s="766"/>
      <c r="N19" s="766"/>
      <c r="O19" s="766"/>
      <c r="P19" s="766"/>
      <c r="Q19" s="350"/>
    </row>
    <row r="20" spans="1:17" ht="44.4" customHeight="1">
      <c r="A20" s="251"/>
      <c r="B20" s="346"/>
      <c r="C20" s="318"/>
      <c r="D20" s="540"/>
      <c r="E20" s="542"/>
      <c r="F20" s="766"/>
      <c r="G20" s="766"/>
      <c r="H20" s="766"/>
      <c r="I20" s="766"/>
      <c r="J20" s="766"/>
      <c r="K20" s="766"/>
      <c r="L20" s="766"/>
      <c r="M20" s="766"/>
      <c r="N20" s="766"/>
      <c r="O20" s="766"/>
      <c r="P20" s="766"/>
      <c r="Q20" s="350"/>
    </row>
    <row r="21" spans="1:17" ht="26.4" customHeight="1">
      <c r="A21" s="251"/>
      <c r="B21" s="346"/>
      <c r="C21" s="318"/>
      <c r="D21" s="540"/>
      <c r="E21" s="542" t="s">
        <v>223</v>
      </c>
      <c r="F21" s="767" t="s">
        <v>227</v>
      </c>
      <c r="G21" s="766"/>
      <c r="H21" s="766"/>
      <c r="I21" s="766"/>
      <c r="J21" s="766"/>
      <c r="K21" s="766"/>
      <c r="L21" s="766"/>
      <c r="M21" s="766"/>
      <c r="N21" s="766"/>
      <c r="O21" s="766"/>
      <c r="P21" s="766"/>
      <c r="Q21" s="350"/>
    </row>
    <row r="22" spans="1:17" ht="21.6" customHeight="1">
      <c r="A22" s="251"/>
      <c r="B22" s="346"/>
      <c r="C22" s="318"/>
      <c r="D22" s="540"/>
      <c r="E22" s="542"/>
      <c r="F22" s="766"/>
      <c r="G22" s="766"/>
      <c r="H22" s="766"/>
      <c r="I22" s="766"/>
      <c r="J22" s="766"/>
      <c r="K22" s="766"/>
      <c r="L22" s="766"/>
      <c r="M22" s="766"/>
      <c r="N22" s="766"/>
      <c r="O22" s="766"/>
      <c r="P22" s="766"/>
      <c r="Q22" s="350"/>
    </row>
    <row r="23" spans="1:17" ht="26.4" customHeight="1">
      <c r="A23" s="251"/>
      <c r="B23" s="346"/>
      <c r="C23" s="318"/>
      <c r="D23" s="540"/>
      <c r="E23" s="768" t="s">
        <v>228</v>
      </c>
      <c r="F23" s="768"/>
      <c r="G23" s="768"/>
      <c r="H23" s="768"/>
      <c r="I23" s="768"/>
      <c r="J23" s="768"/>
      <c r="K23" s="768"/>
      <c r="L23" s="768"/>
      <c r="M23" s="768"/>
      <c r="N23" s="768"/>
      <c r="O23" s="768"/>
      <c r="P23" s="768"/>
      <c r="Q23" s="350"/>
    </row>
    <row r="24" spans="1:17" ht="16.2" customHeight="1">
      <c r="A24" s="251"/>
      <c r="B24" s="346"/>
      <c r="C24" s="359"/>
      <c r="D24" s="540"/>
      <c r="E24" s="768"/>
      <c r="F24" s="768"/>
      <c r="G24" s="768"/>
      <c r="H24" s="768"/>
      <c r="I24" s="768"/>
      <c r="J24" s="768"/>
      <c r="K24" s="768"/>
      <c r="L24" s="768"/>
      <c r="M24" s="768"/>
      <c r="N24" s="768"/>
      <c r="O24" s="768"/>
      <c r="P24" s="768"/>
      <c r="Q24" s="536"/>
    </row>
    <row r="25" spans="1:17" ht="18" customHeight="1">
      <c r="A25" s="251"/>
      <c r="B25" s="346"/>
      <c r="C25" s="359"/>
      <c r="D25" s="535" t="s">
        <v>229</v>
      </c>
      <c r="E25" s="753" t="s">
        <v>230</v>
      </c>
      <c r="F25" s="753"/>
      <c r="G25" s="753"/>
      <c r="H25" s="753"/>
      <c r="I25" s="753"/>
      <c r="J25" s="753"/>
      <c r="K25" s="753"/>
      <c r="L25" s="753"/>
      <c r="M25" s="753"/>
      <c r="N25" s="753"/>
      <c r="O25" s="753"/>
      <c r="P25" s="544"/>
      <c r="Q25" s="545"/>
    </row>
    <row r="26" spans="1:17" ht="18" customHeight="1">
      <c r="A26" s="251"/>
      <c r="B26" s="346"/>
      <c r="C26" s="359"/>
      <c r="D26" s="540"/>
      <c r="E26" s="763" t="s">
        <v>231</v>
      </c>
      <c r="F26" s="770"/>
      <c r="G26" s="770"/>
      <c r="H26" s="770"/>
      <c r="I26" s="770"/>
      <c r="J26" s="770"/>
      <c r="K26" s="770"/>
      <c r="L26" s="770"/>
      <c r="M26" s="770"/>
      <c r="N26" s="770"/>
      <c r="O26" s="770"/>
      <c r="P26" s="770"/>
      <c r="Q26" s="536"/>
    </row>
    <row r="27" spans="1:17" ht="18" customHeight="1">
      <c r="A27" s="251"/>
      <c r="B27" s="346"/>
      <c r="C27" s="359"/>
      <c r="D27" s="540"/>
      <c r="E27" s="770"/>
      <c r="F27" s="770"/>
      <c r="G27" s="770"/>
      <c r="H27" s="770"/>
      <c r="I27" s="770"/>
      <c r="J27" s="770"/>
      <c r="K27" s="770"/>
      <c r="L27" s="770"/>
      <c r="M27" s="770"/>
      <c r="N27" s="770"/>
      <c r="O27" s="770"/>
      <c r="P27" s="770"/>
      <c r="Q27" s="536"/>
    </row>
    <row r="28" spans="1:17" ht="18" customHeight="1">
      <c r="A28" s="251"/>
      <c r="B28" s="346"/>
      <c r="C28" s="359"/>
      <c r="D28" s="540"/>
      <c r="E28" s="770"/>
      <c r="F28" s="770"/>
      <c r="G28" s="770"/>
      <c r="H28" s="770"/>
      <c r="I28" s="770"/>
      <c r="J28" s="770"/>
      <c r="K28" s="770"/>
      <c r="L28" s="770"/>
      <c r="M28" s="770"/>
      <c r="N28" s="770"/>
      <c r="O28" s="770"/>
      <c r="P28" s="770"/>
      <c r="Q28" s="536"/>
    </row>
    <row r="29" spans="1:17" ht="18" customHeight="1">
      <c r="A29" s="251"/>
      <c r="B29" s="346"/>
      <c r="C29" s="359"/>
      <c r="D29" s="540"/>
      <c r="E29" s="770"/>
      <c r="F29" s="770"/>
      <c r="G29" s="770"/>
      <c r="H29" s="770"/>
      <c r="I29" s="770"/>
      <c r="J29" s="770"/>
      <c r="K29" s="770"/>
      <c r="L29" s="770"/>
      <c r="M29" s="770"/>
      <c r="N29" s="770"/>
      <c r="O29" s="770"/>
      <c r="P29" s="770"/>
      <c r="Q29" s="536"/>
    </row>
    <row r="30" spans="1:17" ht="18" customHeight="1">
      <c r="A30" s="251"/>
      <c r="B30" s="346"/>
      <c r="C30" s="359"/>
      <c r="D30" s="540"/>
      <c r="E30" s="770"/>
      <c r="F30" s="770"/>
      <c r="G30" s="770"/>
      <c r="H30" s="770"/>
      <c r="I30" s="770"/>
      <c r="J30" s="770"/>
      <c r="K30" s="770"/>
      <c r="L30" s="770"/>
      <c r="M30" s="770"/>
      <c r="N30" s="770"/>
      <c r="O30" s="770"/>
      <c r="P30" s="770"/>
      <c r="Q30" s="536"/>
    </row>
    <row r="31" spans="1:17" ht="7.95" customHeight="1">
      <c r="A31" s="251"/>
      <c r="B31" s="346"/>
      <c r="C31" s="359"/>
      <c r="D31" s="540"/>
      <c r="E31" s="770"/>
      <c r="F31" s="770"/>
      <c r="G31" s="770"/>
      <c r="H31" s="770"/>
      <c r="I31" s="770"/>
      <c r="J31" s="770"/>
      <c r="K31" s="770"/>
      <c r="L31" s="770"/>
      <c r="M31" s="770"/>
      <c r="N31" s="770"/>
      <c r="O31" s="770"/>
      <c r="P31" s="770"/>
      <c r="Q31" s="536"/>
    </row>
    <row r="32" spans="1:17" ht="18" customHeight="1">
      <c r="A32" s="251"/>
      <c r="B32" s="346"/>
      <c r="C32" s="359"/>
      <c r="D32" s="535" t="s">
        <v>232</v>
      </c>
      <c r="E32" s="546" t="s">
        <v>233</v>
      </c>
      <c r="F32" s="546"/>
      <c r="G32" s="546"/>
      <c r="H32" s="546"/>
      <c r="I32" s="546"/>
      <c r="J32" s="546"/>
      <c r="K32" s="546"/>
      <c r="L32" s="546"/>
      <c r="M32" s="546"/>
      <c r="N32" s="546"/>
      <c r="O32" s="546"/>
      <c r="P32" s="546"/>
      <c r="Q32" s="545"/>
    </row>
    <row r="33" spans="1:17" ht="18" customHeight="1">
      <c r="A33" s="251"/>
      <c r="B33" s="346"/>
      <c r="C33" s="359"/>
      <c r="D33" s="535" t="s">
        <v>234</v>
      </c>
      <c r="E33" s="546" t="s">
        <v>235</v>
      </c>
      <c r="F33" s="546"/>
      <c r="G33" s="546"/>
      <c r="H33" s="546"/>
      <c r="I33" s="546"/>
      <c r="J33" s="546"/>
      <c r="K33" s="546"/>
      <c r="L33" s="546"/>
      <c r="M33" s="546"/>
      <c r="N33" s="546"/>
      <c r="O33" s="546"/>
      <c r="P33" s="546"/>
      <c r="Q33" s="545"/>
    </row>
    <row r="34" spans="1:17" ht="18" customHeight="1">
      <c r="A34" s="251"/>
      <c r="B34" s="346"/>
      <c r="C34" s="359"/>
      <c r="D34" s="535" t="s">
        <v>236</v>
      </c>
      <c r="E34" s="546" t="s">
        <v>237</v>
      </c>
      <c r="F34" s="546"/>
      <c r="G34" s="546"/>
      <c r="H34" s="546"/>
      <c r="I34" s="546"/>
      <c r="J34" s="546"/>
      <c r="K34" s="547"/>
      <c r="L34" s="546"/>
      <c r="M34" s="546"/>
      <c r="N34" s="546"/>
      <c r="O34" s="546"/>
      <c r="P34" s="546"/>
      <c r="Q34" s="545"/>
    </row>
    <row r="35" spans="1:17" ht="18" customHeight="1">
      <c r="A35" s="251"/>
      <c r="B35" s="346"/>
      <c r="C35" s="359"/>
      <c r="D35" s="540"/>
      <c r="E35" s="548" t="s">
        <v>238</v>
      </c>
      <c r="F35" s="548"/>
      <c r="G35" s="548"/>
      <c r="H35" s="548"/>
      <c r="I35" s="548"/>
      <c r="J35" s="548"/>
      <c r="K35" s="548"/>
      <c r="L35" s="548"/>
      <c r="M35" s="548"/>
      <c r="N35" s="548"/>
      <c r="O35" s="548"/>
      <c r="P35" s="548"/>
      <c r="Q35" s="536"/>
    </row>
    <row r="36" spans="1:17" ht="18" customHeight="1">
      <c r="A36" s="251"/>
      <c r="B36" s="346"/>
      <c r="C36" s="359"/>
      <c r="D36" s="535" t="s">
        <v>239</v>
      </c>
      <c r="E36" s="546" t="s">
        <v>240</v>
      </c>
      <c r="F36" s="546"/>
      <c r="G36" s="546"/>
      <c r="H36" s="546"/>
      <c r="I36" s="546"/>
      <c r="J36" s="546"/>
      <c r="K36" s="546"/>
      <c r="L36" s="546"/>
      <c r="M36" s="546"/>
      <c r="N36" s="546"/>
      <c r="O36" s="546"/>
      <c r="P36" s="546"/>
      <c r="Q36" s="545"/>
    </row>
    <row r="37" spans="1:17" ht="25.95" customHeight="1">
      <c r="A37" s="251"/>
      <c r="B37" s="346"/>
      <c r="C37" s="359"/>
      <c r="D37" s="540"/>
      <c r="E37" s="765" t="s">
        <v>241</v>
      </c>
      <c r="F37" s="766"/>
      <c r="G37" s="766"/>
      <c r="H37" s="766"/>
      <c r="I37" s="766"/>
      <c r="J37" s="766"/>
      <c r="K37" s="766"/>
      <c r="L37" s="766"/>
      <c r="M37" s="766"/>
      <c r="N37" s="766"/>
      <c r="O37" s="766"/>
      <c r="P37" s="766"/>
      <c r="Q37" s="536"/>
    </row>
    <row r="38" spans="1:17" ht="18" customHeight="1">
      <c r="A38" s="251"/>
      <c r="B38" s="346"/>
      <c r="C38" s="359"/>
      <c r="D38" s="535" t="s">
        <v>242</v>
      </c>
      <c r="E38" s="771" t="s">
        <v>243</v>
      </c>
      <c r="F38" s="771"/>
      <c r="G38" s="771"/>
      <c r="H38" s="771"/>
      <c r="I38" s="771"/>
      <c r="J38" s="771"/>
      <c r="K38" s="771"/>
      <c r="L38" s="771"/>
      <c r="M38" s="771"/>
      <c r="N38" s="771"/>
      <c r="O38" s="771"/>
      <c r="P38" s="771"/>
      <c r="Q38" s="545"/>
    </row>
    <row r="39" spans="1:17" ht="25.95" customHeight="1">
      <c r="A39" s="251"/>
      <c r="B39" s="346"/>
      <c r="C39" s="549"/>
      <c r="D39" s="550"/>
      <c r="E39" s="772" t="s">
        <v>244</v>
      </c>
      <c r="F39" s="772"/>
      <c r="G39" s="772"/>
      <c r="H39" s="772"/>
      <c r="I39" s="772"/>
      <c r="J39" s="772"/>
      <c r="K39" s="772"/>
      <c r="L39" s="772"/>
      <c r="M39" s="772"/>
      <c r="N39" s="772"/>
      <c r="O39" s="772"/>
      <c r="P39" s="772"/>
      <c r="Q39" s="536"/>
    </row>
    <row r="40" spans="1:17" ht="12" customHeight="1">
      <c r="A40" s="251"/>
      <c r="B40" s="551"/>
      <c r="C40" s="552"/>
      <c r="D40" s="348"/>
      <c r="E40" s="553"/>
      <c r="F40" s="553"/>
      <c r="G40" s="553"/>
      <c r="H40" s="553"/>
      <c r="I40" s="553"/>
      <c r="J40" s="553"/>
      <c r="K40" s="553"/>
      <c r="L40" s="553"/>
      <c r="M40" s="553"/>
      <c r="N40" s="553"/>
      <c r="O40" s="553"/>
      <c r="P40" s="553"/>
      <c r="Q40" s="536"/>
    </row>
    <row r="41" spans="1:17" ht="24.6" customHeight="1">
      <c r="A41" s="251"/>
      <c r="B41" s="346"/>
      <c r="C41" s="359" t="s">
        <v>245</v>
      </c>
      <c r="D41" s="348"/>
      <c r="E41" s="529"/>
      <c r="F41" s="529"/>
      <c r="G41" s="529"/>
      <c r="H41" s="529"/>
      <c r="I41" s="529"/>
      <c r="J41" s="529"/>
      <c r="K41" s="529"/>
      <c r="L41" s="529"/>
      <c r="M41" s="529"/>
      <c r="N41" s="529"/>
      <c r="O41" s="529"/>
      <c r="P41" s="529"/>
      <c r="Q41" s="534"/>
    </row>
    <row r="42" spans="1:17" ht="29.25" customHeight="1">
      <c r="A42" s="251"/>
      <c r="B42" s="358"/>
      <c r="C42" s="359"/>
      <c r="D42" s="554" t="s">
        <v>246</v>
      </c>
      <c r="E42" s="773" t="s">
        <v>247</v>
      </c>
      <c r="F42" s="773"/>
      <c r="G42" s="773"/>
      <c r="H42" s="773"/>
      <c r="I42" s="773"/>
      <c r="J42" s="773"/>
      <c r="K42" s="773"/>
      <c r="L42" s="773"/>
      <c r="M42" s="773"/>
      <c r="N42" s="773"/>
      <c r="O42" s="773"/>
      <c r="P42" s="773"/>
      <c r="Q42" s="292"/>
    </row>
    <row r="43" spans="1:17" ht="29.25" customHeight="1">
      <c r="A43" s="251"/>
      <c r="B43" s="358"/>
      <c r="C43" s="359"/>
      <c r="D43" s="554" t="s">
        <v>248</v>
      </c>
      <c r="E43" s="774" t="s">
        <v>113</v>
      </c>
      <c r="F43" s="774"/>
      <c r="G43" s="774"/>
      <c r="H43" s="774"/>
      <c r="I43" s="774"/>
      <c r="J43" s="774"/>
      <c r="K43" s="774"/>
      <c r="L43" s="774"/>
      <c r="M43" s="774"/>
      <c r="N43" s="774"/>
      <c r="O43" s="774"/>
      <c r="P43" s="774"/>
      <c r="Q43" s="775"/>
    </row>
    <row r="44" spans="1:17">
      <c r="A44" s="251"/>
      <c r="B44" s="358"/>
      <c r="C44" s="247"/>
      <c r="D44" s="360" t="s">
        <v>249</v>
      </c>
      <c r="E44" s="361" t="s">
        <v>115</v>
      </c>
      <c r="F44" s="293"/>
      <c r="G44" s="293"/>
      <c r="H44" s="293"/>
      <c r="I44" s="293"/>
      <c r="J44" s="293"/>
      <c r="K44" s="293"/>
      <c r="L44" s="293"/>
      <c r="M44" s="293"/>
      <c r="N44" s="293"/>
      <c r="O44" s="293"/>
      <c r="P44" s="293"/>
      <c r="Q44" s="292"/>
    </row>
    <row r="45" spans="1:17">
      <c r="A45" s="251"/>
      <c r="B45" s="358"/>
      <c r="C45" s="247"/>
      <c r="D45" s="526" t="s">
        <v>250</v>
      </c>
      <c r="E45" s="776" t="s">
        <v>116</v>
      </c>
      <c r="F45" s="776"/>
      <c r="G45" s="776"/>
      <c r="H45" s="776"/>
      <c r="I45" s="776"/>
      <c r="J45" s="776"/>
      <c r="K45" s="776"/>
      <c r="L45" s="776"/>
      <c r="M45" s="776"/>
      <c r="N45" s="776"/>
      <c r="O45" s="776"/>
      <c r="P45" s="776"/>
      <c r="Q45" s="777"/>
    </row>
    <row r="46" spans="1:17" ht="27.6" customHeight="1">
      <c r="A46" s="251"/>
      <c r="B46" s="358"/>
      <c r="C46" s="247"/>
      <c r="D46" s="360"/>
      <c r="E46" s="778" t="s">
        <v>117</v>
      </c>
      <c r="F46" s="778"/>
      <c r="G46" s="778"/>
      <c r="H46" s="778"/>
      <c r="I46" s="778"/>
      <c r="J46" s="778"/>
      <c r="K46" s="778"/>
      <c r="L46" s="778"/>
      <c r="M46" s="778"/>
      <c r="N46" s="778"/>
      <c r="O46" s="778"/>
      <c r="P46" s="778"/>
      <c r="Q46" s="779"/>
    </row>
    <row r="47" spans="1:17" ht="25.95" customHeight="1">
      <c r="A47" s="251"/>
      <c r="B47" s="358"/>
      <c r="C47" s="247"/>
      <c r="D47" s="360" t="s">
        <v>251</v>
      </c>
      <c r="E47" s="780" t="s">
        <v>197</v>
      </c>
      <c r="F47" s="780"/>
      <c r="G47" s="780"/>
      <c r="H47" s="780"/>
      <c r="I47" s="780"/>
      <c r="J47" s="780"/>
      <c r="K47" s="780"/>
      <c r="L47" s="780"/>
      <c r="M47" s="780"/>
      <c r="N47" s="780"/>
      <c r="O47" s="780"/>
      <c r="P47" s="555"/>
      <c r="Q47" s="525"/>
    </row>
    <row r="48" spans="1:17">
      <c r="A48" s="251"/>
      <c r="B48" s="358"/>
      <c r="C48" s="247"/>
      <c r="D48" s="276" t="s">
        <v>111</v>
      </c>
      <c r="E48" s="248"/>
      <c r="F48" s="248"/>
      <c r="G48" s="248"/>
      <c r="H48" s="248"/>
      <c r="I48" s="248"/>
      <c r="J48" s="248"/>
      <c r="K48" s="276" t="s">
        <v>112</v>
      </c>
      <c r="L48" s="248"/>
      <c r="M48" s="248"/>
      <c r="N48" s="248"/>
      <c r="O48" s="278"/>
      <c r="P48" s="247"/>
      <c r="Q48" s="246"/>
    </row>
    <row r="49" spans="1:18">
      <c r="A49" s="251"/>
      <c r="B49" s="358"/>
      <c r="C49" s="247"/>
      <c r="D49" s="781"/>
      <c r="E49" s="782"/>
      <c r="F49" s="782"/>
      <c r="G49" s="782"/>
      <c r="H49" s="782"/>
      <c r="I49" s="782"/>
      <c r="J49" s="783"/>
      <c r="K49" s="781"/>
      <c r="L49" s="782"/>
      <c r="M49" s="782"/>
      <c r="N49" s="782"/>
      <c r="O49" s="783"/>
      <c r="P49" s="556"/>
      <c r="Q49" s="246"/>
    </row>
    <row r="50" spans="1:18" ht="30" customHeight="1">
      <c r="A50" s="251"/>
      <c r="B50" s="358"/>
      <c r="C50" s="247"/>
      <c r="D50" s="784"/>
      <c r="E50" s="785"/>
      <c r="F50" s="785"/>
      <c r="G50" s="785"/>
      <c r="H50" s="785"/>
      <c r="I50" s="785"/>
      <c r="J50" s="786"/>
      <c r="K50" s="784"/>
      <c r="L50" s="785"/>
      <c r="M50" s="785"/>
      <c r="N50" s="785"/>
      <c r="O50" s="786"/>
      <c r="P50" s="556"/>
      <c r="Q50" s="246"/>
    </row>
    <row r="51" spans="1:18" ht="13.8" thickBot="1">
      <c r="A51" s="251"/>
      <c r="B51" s="352"/>
      <c r="C51" s="293"/>
      <c r="D51" s="353"/>
      <c r="E51" s="769"/>
      <c r="F51" s="769"/>
      <c r="G51" s="769"/>
      <c r="H51" s="354"/>
      <c r="I51" s="355"/>
      <c r="J51" s="355"/>
      <c r="K51" s="354"/>
      <c r="L51" s="293"/>
      <c r="M51" s="293"/>
      <c r="N51" s="293"/>
      <c r="O51" s="293"/>
      <c r="P51" s="293"/>
      <c r="Q51" s="292"/>
    </row>
    <row r="52" spans="1:18" ht="30.75" customHeight="1">
      <c r="A52" s="310"/>
      <c r="B52" s="362"/>
      <c r="C52" s="363"/>
      <c r="D52" s="788" t="s">
        <v>118</v>
      </c>
      <c r="E52" s="788"/>
      <c r="F52" s="788"/>
      <c r="G52" s="788"/>
      <c r="H52" s="788"/>
      <c r="I52" s="788"/>
      <c r="J52" s="788"/>
      <c r="K52" s="788"/>
      <c r="L52" s="788"/>
      <c r="M52" s="788"/>
      <c r="N52" s="788"/>
      <c r="O52" s="788"/>
      <c r="P52" s="364"/>
      <c r="Q52" s="365"/>
    </row>
    <row r="53" spans="1:18" ht="15" customHeight="1">
      <c r="A53" s="251"/>
      <c r="B53" s="358"/>
      <c r="C53" s="247"/>
      <c r="D53" s="366"/>
      <c r="E53" s="789" t="s">
        <v>119</v>
      </c>
      <c r="F53" s="789"/>
      <c r="G53" s="789"/>
      <c r="H53" s="789"/>
      <c r="I53" s="789"/>
      <c r="J53" s="789"/>
      <c r="K53" s="789"/>
      <c r="L53" s="368"/>
      <c r="M53" s="789" t="s">
        <v>114</v>
      </c>
      <c r="N53" s="789"/>
      <c r="O53" s="789"/>
      <c r="P53" s="367"/>
      <c r="Q53" s="369"/>
      <c r="R53" s="370"/>
    </row>
    <row r="54" spans="1:18" ht="14.4">
      <c r="A54" s="251"/>
      <c r="B54" s="358"/>
      <c r="C54" s="247"/>
      <c r="D54" s="353"/>
      <c r="E54" s="790" t="s">
        <v>120</v>
      </c>
      <c r="F54" s="790"/>
      <c r="G54" s="790"/>
      <c r="H54" s="790"/>
      <c r="I54" s="790"/>
      <c r="J54" s="790"/>
      <c r="K54" s="790"/>
      <c r="L54" s="790"/>
      <c r="M54" s="790"/>
      <c r="N54" s="790"/>
      <c r="O54" s="790"/>
      <c r="P54" s="371"/>
      <c r="Q54" s="292"/>
      <c r="R54" s="370"/>
    </row>
    <row r="55" spans="1:18" ht="33.6" customHeight="1">
      <c r="A55" s="251"/>
      <c r="B55" s="358"/>
      <c r="C55" s="247"/>
      <c r="D55" s="372"/>
      <c r="E55" s="361" t="s">
        <v>121</v>
      </c>
      <c r="F55" s="293"/>
      <c r="G55" s="293"/>
      <c r="H55" s="293"/>
      <c r="I55" s="354"/>
      <c r="J55" s="354"/>
      <c r="K55" s="293"/>
      <c r="L55" s="293"/>
      <c r="M55" s="293"/>
      <c r="N55" s="373"/>
      <c r="O55" s="293"/>
      <c r="P55" s="293"/>
      <c r="Q55" s="365"/>
    </row>
    <row r="56" spans="1:18" ht="21.75" customHeight="1">
      <c r="A56" s="251"/>
      <c r="B56" s="358"/>
      <c r="C56" s="247"/>
      <c r="D56" s="366"/>
      <c r="E56" s="284" t="s">
        <v>122</v>
      </c>
      <c r="F56" s="247"/>
      <c r="G56" s="247"/>
      <c r="H56" s="247"/>
      <c r="I56" s="247"/>
      <c r="J56" s="247"/>
      <c r="K56" s="247"/>
      <c r="L56" s="247"/>
      <c r="M56" s="247"/>
      <c r="N56" s="247"/>
      <c r="O56" s="247"/>
      <c r="P56" s="247"/>
      <c r="Q56" s="246"/>
    </row>
    <row r="57" spans="1:18" ht="19.5" customHeight="1">
      <c r="A57" s="251"/>
      <c r="B57" s="352"/>
      <c r="C57" s="293"/>
      <c r="D57" s="374"/>
      <c r="E57" s="357"/>
      <c r="F57" s="293"/>
      <c r="G57" s="293"/>
      <c r="H57" s="293"/>
      <c r="I57" s="293"/>
      <c r="J57" s="293"/>
      <c r="K57" s="293"/>
      <c r="L57" s="293"/>
      <c r="M57" s="293"/>
      <c r="N57" s="293"/>
      <c r="O57" s="293"/>
      <c r="P57" s="293"/>
      <c r="Q57" s="292"/>
    </row>
    <row r="58" spans="1:18" ht="21.45" customHeight="1">
      <c r="A58" s="251"/>
      <c r="B58" s="358"/>
      <c r="C58" s="247"/>
      <c r="D58" s="375"/>
      <c r="E58" s="376" t="s">
        <v>48</v>
      </c>
      <c r="F58" s="247"/>
      <c r="G58" s="247"/>
      <c r="H58" s="247"/>
      <c r="I58" s="247"/>
      <c r="J58" s="247"/>
      <c r="K58" s="247"/>
      <c r="L58" s="247"/>
      <c r="M58" s="247"/>
      <c r="N58" s="247"/>
      <c r="O58" s="247"/>
      <c r="P58" s="247"/>
      <c r="Q58" s="246"/>
    </row>
    <row r="59" spans="1:18" ht="21.75" customHeight="1">
      <c r="A59" s="251"/>
      <c r="B59" s="358"/>
      <c r="C59" s="247"/>
      <c r="D59" s="366"/>
      <c r="E59" s="791"/>
      <c r="F59" s="791"/>
      <c r="G59" s="791"/>
      <c r="H59" s="377"/>
      <c r="I59" s="293"/>
      <c r="J59" s="792"/>
      <c r="K59" s="792"/>
      <c r="L59" s="293"/>
      <c r="M59" s="293"/>
      <c r="N59" s="293"/>
      <c r="O59" s="293"/>
      <c r="P59" s="247"/>
      <c r="Q59" s="246"/>
    </row>
    <row r="60" spans="1:18" ht="26.25" customHeight="1">
      <c r="A60" s="251"/>
      <c r="B60" s="358"/>
      <c r="C60" s="247"/>
      <c r="D60" s="375"/>
      <c r="E60" s="378"/>
      <c r="F60" s="378"/>
      <c r="G60" s="296"/>
      <c r="H60" s="296"/>
      <c r="I60" s="296"/>
      <c r="J60" s="379"/>
      <c r="K60" s="379"/>
      <c r="L60" s="296"/>
      <c r="M60" s="296"/>
      <c r="N60" s="296"/>
      <c r="O60" s="296"/>
      <c r="P60" s="247"/>
      <c r="Q60" s="246"/>
    </row>
    <row r="61" spans="1:18" ht="29.25" customHeight="1">
      <c r="A61" s="251"/>
      <c r="B61" s="358"/>
      <c r="C61" s="247"/>
      <c r="D61" s="366"/>
      <c r="E61" s="247"/>
      <c r="F61" s="294"/>
      <c r="G61" s="247"/>
      <c r="H61" s="247"/>
      <c r="I61" s="247"/>
      <c r="J61" s="247"/>
      <c r="K61" s="247"/>
      <c r="L61" s="247"/>
      <c r="M61" s="247"/>
      <c r="N61" s="247"/>
      <c r="O61" s="247"/>
      <c r="P61" s="247"/>
      <c r="Q61" s="246"/>
    </row>
    <row r="62" spans="1:18">
      <c r="A62" s="251"/>
      <c r="B62" s="356"/>
      <c r="C62" s="248"/>
      <c r="D62" s="380" t="s">
        <v>0</v>
      </c>
      <c r="E62" s="381"/>
      <c r="F62" s="381"/>
      <c r="G62" s="381"/>
      <c r="H62" s="382"/>
      <c r="I62" s="248"/>
      <c r="J62" s="302"/>
      <c r="K62" s="383"/>
      <c r="L62" s="248"/>
      <c r="M62" s="382"/>
      <c r="N62" s="384"/>
      <c r="O62" s="248"/>
      <c r="P62" s="248"/>
      <c r="Q62" s="369"/>
    </row>
    <row r="63" spans="1:18" ht="5.25" customHeight="1">
      <c r="A63" s="251"/>
      <c r="B63" s="358"/>
      <c r="C63" s="247"/>
      <c r="D63" s="793"/>
      <c r="E63" s="793"/>
      <c r="F63" s="793"/>
      <c r="G63" s="793"/>
      <c r="H63" s="793"/>
      <c r="I63" s="793"/>
      <c r="J63" s="794"/>
      <c r="K63" s="386"/>
      <c r="L63" s="247"/>
      <c r="M63" s="247"/>
      <c r="N63" s="247"/>
      <c r="O63" s="247"/>
      <c r="P63" s="247"/>
      <c r="Q63" s="246"/>
    </row>
    <row r="64" spans="1:18" ht="7.5" customHeight="1">
      <c r="A64" s="251"/>
      <c r="B64" s="358"/>
      <c r="C64" s="247"/>
      <c r="D64" s="793"/>
      <c r="E64" s="793"/>
      <c r="F64" s="793"/>
      <c r="G64" s="793"/>
      <c r="H64" s="793"/>
      <c r="I64" s="793"/>
      <c r="J64" s="794"/>
      <c r="K64" s="387"/>
      <c r="L64" s="247"/>
      <c r="M64" s="247"/>
      <c r="N64" s="249"/>
      <c r="O64" s="247"/>
      <c r="P64" s="247"/>
      <c r="Q64" s="246"/>
    </row>
    <row r="65" spans="1:17" ht="22.2" customHeight="1" thickBot="1">
      <c r="A65" s="245"/>
      <c r="B65" s="388"/>
      <c r="C65" s="243"/>
      <c r="D65" s="795"/>
      <c r="E65" s="795"/>
      <c r="F65" s="795"/>
      <c r="G65" s="795"/>
      <c r="H65" s="795"/>
      <c r="I65" s="795"/>
      <c r="J65" s="796"/>
      <c r="K65" s="390"/>
      <c r="L65" s="243"/>
      <c r="M65" s="243"/>
      <c r="N65" s="243"/>
      <c r="O65" s="243"/>
      <c r="P65" s="243"/>
      <c r="Q65" s="240"/>
    </row>
    <row r="66" spans="1:17" ht="13.95" customHeight="1"/>
    <row r="67" spans="1:17" ht="21.75" customHeight="1"/>
    <row r="68" spans="1:17" ht="21.45" customHeight="1"/>
    <row r="69" spans="1:17" ht="26.7" customHeight="1"/>
    <row r="70" spans="1:17" ht="16.5" customHeight="1"/>
    <row r="71" spans="1:17" ht="19.5" customHeight="1"/>
    <row r="72" spans="1:17" ht="15.75" customHeight="1"/>
    <row r="73" spans="1:17" ht="20.25" customHeight="1"/>
    <row r="74" spans="1:17" ht="16.5" customHeight="1"/>
    <row r="75" spans="1:17" ht="27" customHeight="1"/>
    <row r="76" spans="1:17" ht="38.25" customHeight="1"/>
    <row r="77" spans="1:17" ht="33.75" customHeight="1"/>
    <row r="78" spans="1:17" ht="17.7" customHeight="1"/>
    <row r="79" spans="1:17" ht="16.5" customHeight="1"/>
    <row r="80" spans="1:17" ht="16.5" customHeight="1"/>
    <row r="81" spans="2:16" ht="25.5" customHeight="1"/>
    <row r="82" spans="2:16" ht="3.75" customHeight="1"/>
    <row r="83" spans="2:16" ht="16.5" customHeight="1">
      <c r="D83" s="391"/>
      <c r="E83" s="392"/>
      <c r="H83" s="393"/>
      <c r="I83" s="394"/>
      <c r="J83" s="394"/>
      <c r="K83" s="393"/>
    </row>
    <row r="84" spans="2:16" ht="4.95" customHeight="1"/>
    <row r="85" spans="2:16" ht="14.25" customHeight="1"/>
    <row r="86" spans="2:16" ht="21.45" customHeight="1">
      <c r="B86" s="392"/>
      <c r="C86" s="395"/>
      <c r="D86" s="392"/>
      <c r="E86" s="392"/>
      <c r="F86" s="392"/>
      <c r="G86" s="392"/>
      <c r="H86" s="392"/>
      <c r="I86" s="392"/>
      <c r="J86" s="392"/>
    </row>
    <row r="87" spans="2:16" ht="16.5" customHeight="1">
      <c r="B87" s="392"/>
      <c r="C87" s="395"/>
      <c r="D87" s="396"/>
      <c r="E87" s="397"/>
      <c r="F87" s="392"/>
      <c r="G87" s="394"/>
      <c r="H87" s="398"/>
      <c r="J87" s="392"/>
      <c r="N87" s="399"/>
      <c r="O87" s="399"/>
      <c r="P87" s="399"/>
    </row>
    <row r="88" spans="2:16" ht="16.5" customHeight="1">
      <c r="B88" s="392"/>
      <c r="C88" s="395"/>
      <c r="D88" s="400"/>
      <c r="E88" s="394"/>
      <c r="F88" s="394"/>
      <c r="G88" s="394"/>
      <c r="H88" s="401"/>
      <c r="I88" s="402"/>
      <c r="J88" s="399"/>
      <c r="N88" s="403"/>
    </row>
    <row r="89" spans="2:16" ht="16.5" customHeight="1">
      <c r="D89" s="400"/>
      <c r="E89" s="676"/>
      <c r="F89" s="676"/>
      <c r="G89" s="676"/>
      <c r="H89" s="676"/>
      <c r="I89" s="677"/>
      <c r="J89" s="677"/>
      <c r="N89" s="403"/>
    </row>
    <row r="90" spans="2:16" ht="16.5" customHeight="1">
      <c r="D90" s="391"/>
      <c r="E90" s="397"/>
      <c r="G90" s="394"/>
      <c r="H90" s="394"/>
      <c r="I90" s="394"/>
      <c r="J90" s="394"/>
      <c r="N90" s="403"/>
    </row>
    <row r="91" spans="2:16" ht="15" customHeight="1">
      <c r="D91" s="391"/>
    </row>
    <row r="92" spans="2:16" ht="16.5" customHeight="1">
      <c r="D92" s="396"/>
      <c r="E92" s="397"/>
    </row>
    <row r="93" spans="2:16" ht="16.5" customHeight="1">
      <c r="D93" s="400"/>
      <c r="E93" s="404"/>
    </row>
    <row r="94" spans="2:16" ht="9.75" customHeight="1">
      <c r="D94" s="400"/>
      <c r="E94" s="394"/>
      <c r="H94" s="405"/>
      <c r="J94" s="406"/>
    </row>
    <row r="95" spans="2:16" ht="16.5" customHeight="1">
      <c r="D95" s="400"/>
      <c r="E95" s="676"/>
      <c r="F95" s="676"/>
      <c r="G95" s="676"/>
      <c r="H95" s="403"/>
      <c r="J95" s="787"/>
      <c r="K95" s="787"/>
    </row>
    <row r="96" spans="2:16" ht="9.75" customHeight="1">
      <c r="D96" s="400"/>
      <c r="E96" s="401"/>
      <c r="F96" s="401"/>
      <c r="G96" s="401"/>
      <c r="H96" s="405"/>
      <c r="J96" s="406"/>
      <c r="K96" s="399"/>
    </row>
    <row r="97" spans="3:16" ht="16.5" customHeight="1">
      <c r="D97" s="400"/>
      <c r="E97" s="394"/>
      <c r="F97" s="394"/>
      <c r="J97" s="787"/>
      <c r="K97" s="787"/>
    </row>
    <row r="98" spans="3:16" ht="6" customHeight="1">
      <c r="D98" s="400"/>
      <c r="E98" s="394"/>
      <c r="F98" s="394"/>
      <c r="J98" s="407"/>
      <c r="K98" s="407"/>
    </row>
    <row r="99" spans="3:16" ht="15" customHeight="1">
      <c r="D99" s="400"/>
      <c r="E99" s="394"/>
      <c r="F99" s="394"/>
    </row>
    <row r="100" spans="3:16" ht="9.75" customHeight="1">
      <c r="D100" s="400"/>
      <c r="E100" s="394"/>
      <c r="H100" s="405"/>
      <c r="J100" s="406"/>
    </row>
    <row r="101" spans="3:16" ht="16.5" customHeight="1">
      <c r="D101" s="400"/>
      <c r="E101" s="676"/>
      <c r="F101" s="676"/>
      <c r="G101" s="676"/>
      <c r="H101" s="403"/>
      <c r="J101" s="787"/>
      <c r="K101" s="787"/>
    </row>
    <row r="102" spans="3:16" ht="9.75" customHeight="1">
      <c r="D102" s="400"/>
      <c r="E102" s="401"/>
      <c r="F102" s="401"/>
      <c r="G102" s="401"/>
      <c r="H102" s="405"/>
      <c r="J102" s="406"/>
      <c r="K102" s="399"/>
    </row>
    <row r="103" spans="3:16" ht="16.5" customHeight="1">
      <c r="D103" s="400"/>
      <c r="E103" s="394"/>
      <c r="F103" s="394"/>
      <c r="J103" s="787"/>
      <c r="K103" s="787"/>
    </row>
    <row r="104" spans="3:16" ht="9.75" customHeight="1">
      <c r="D104" s="400"/>
      <c r="E104" s="394"/>
      <c r="H104" s="405"/>
      <c r="J104" s="406"/>
    </row>
    <row r="105" spans="3:16" ht="16.5" customHeight="1">
      <c r="D105" s="400"/>
      <c r="E105" s="676"/>
      <c r="F105" s="676"/>
      <c r="G105" s="676"/>
      <c r="H105" s="403"/>
      <c r="J105" s="787"/>
      <c r="K105" s="787"/>
    </row>
    <row r="106" spans="3:16" ht="9.75" customHeight="1">
      <c r="D106" s="400"/>
      <c r="E106" s="401"/>
      <c r="F106" s="401"/>
      <c r="G106" s="401"/>
      <c r="H106" s="405"/>
      <c r="J106" s="406"/>
      <c r="K106" s="399"/>
    </row>
    <row r="107" spans="3:16" ht="16.5" customHeight="1">
      <c r="D107" s="400"/>
      <c r="E107" s="394"/>
      <c r="F107" s="394"/>
      <c r="J107" s="787"/>
      <c r="K107" s="787"/>
    </row>
    <row r="108" spans="3:16" ht="17.7" customHeight="1">
      <c r="C108" s="395"/>
      <c r="D108" s="397"/>
    </row>
    <row r="109" spans="3:16" ht="24.75" customHeight="1">
      <c r="D109" s="408"/>
      <c r="I109" s="399"/>
      <c r="J109" s="399"/>
    </row>
    <row r="110" spans="3:16" ht="15" customHeight="1">
      <c r="D110" s="396"/>
      <c r="E110" s="397"/>
      <c r="F110" s="392"/>
      <c r="G110" s="392"/>
      <c r="H110" s="392"/>
      <c r="I110" s="392"/>
      <c r="J110" s="392"/>
      <c r="K110" s="392"/>
      <c r="O110" s="399"/>
      <c r="P110" s="399"/>
    </row>
    <row r="111" spans="3:16" ht="16.5" customHeight="1">
      <c r="D111" s="400"/>
      <c r="E111" s="394"/>
    </row>
    <row r="112" spans="3:16">
      <c r="D112" s="409"/>
    </row>
    <row r="114" spans="8:16" ht="14.25" customHeight="1"/>
    <row r="115" spans="8:16">
      <c r="H115" s="394"/>
      <c r="I115" s="394"/>
      <c r="J115" s="677"/>
      <c r="K115" s="677"/>
      <c r="L115" s="677"/>
      <c r="M115" s="677"/>
      <c r="N115" s="677"/>
      <c r="O115" s="677"/>
      <c r="P115" s="399"/>
    </row>
  </sheetData>
  <sheetProtection algorithmName="SHA-512" hashValue="jBYr386bXrmm8fyWSU6j9+HWKkc2hs0IdRzF7/GnX7KMxDXxVMQ1rW3h1B+kgUb8nsgWDMLeppfTKgwmrGm9Hw==" saltValue="xqYYYOs5tEfdHBNX4C5kvg==" spinCount="100000" sheet="1" selectLockedCells="1"/>
  <mergeCells count="43">
    <mergeCell ref="J115:O115"/>
    <mergeCell ref="E101:G101"/>
    <mergeCell ref="J101:K101"/>
    <mergeCell ref="J103:K103"/>
    <mergeCell ref="E105:G105"/>
    <mergeCell ref="J105:K105"/>
    <mergeCell ref="J107:K107"/>
    <mergeCell ref="J97:K97"/>
    <mergeCell ref="D52:O52"/>
    <mergeCell ref="E53:K53"/>
    <mergeCell ref="M53:O53"/>
    <mergeCell ref="E54:O54"/>
    <mergeCell ref="E59:G59"/>
    <mergeCell ref="J59:K59"/>
    <mergeCell ref="D63:J65"/>
    <mergeCell ref="E89:H89"/>
    <mergeCell ref="I89:J89"/>
    <mergeCell ref="E95:G95"/>
    <mergeCell ref="J95:K95"/>
    <mergeCell ref="E51:G51"/>
    <mergeCell ref="E26:P31"/>
    <mergeCell ref="E37:P37"/>
    <mergeCell ref="E38:P38"/>
    <mergeCell ref="E39:P39"/>
    <mergeCell ref="E42:P42"/>
    <mergeCell ref="E43:Q43"/>
    <mergeCell ref="E45:Q45"/>
    <mergeCell ref="E46:Q46"/>
    <mergeCell ref="E47:O47"/>
    <mergeCell ref="D49:J50"/>
    <mergeCell ref="K49:O50"/>
    <mergeCell ref="E25:O25"/>
    <mergeCell ref="E2:O2"/>
    <mergeCell ref="E3:K7"/>
    <mergeCell ref="L3:N3"/>
    <mergeCell ref="E8:O8"/>
    <mergeCell ref="E9:K13"/>
    <mergeCell ref="L9:N9"/>
    <mergeCell ref="F16:P17"/>
    <mergeCell ref="F18:P18"/>
    <mergeCell ref="F19:P20"/>
    <mergeCell ref="F21:P22"/>
    <mergeCell ref="E23:P24"/>
  </mergeCells>
  <pageMargins left="0.59055118110236227" right="0.59055118110236227" top="0.59055118110236227" bottom="0.78740157480314965" header="0.51181102362204722" footer="0.51181102362204722"/>
  <pageSetup paperSize="9" scale="5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60960</xdr:colOff>
                    <xdr:row>54</xdr:row>
                    <xdr:rowOff>99060</xdr:rowOff>
                  </from>
                  <to>
                    <xdr:col>3</xdr:col>
                    <xdr:colOff>365760</xdr:colOff>
                    <xdr:row>55</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3</xdr:col>
                    <xdr:colOff>60960</xdr:colOff>
                    <xdr:row>55</xdr:row>
                    <xdr:rowOff>60960</xdr:rowOff>
                  </from>
                  <to>
                    <xdr:col>3</xdr:col>
                    <xdr:colOff>365760</xdr:colOff>
                    <xdr:row>56</xdr:row>
                    <xdr:rowOff>22860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60960</xdr:colOff>
                    <xdr:row>52</xdr:row>
                    <xdr:rowOff>68580</xdr:rowOff>
                  </from>
                  <to>
                    <xdr:col>3</xdr:col>
                    <xdr:colOff>327660</xdr:colOff>
                    <xdr:row>53</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8DD287-43B5-412B-9F24-96902B79ED8F}">
          <x14:formula1>
            <xm:f>'Dropdown Datenschutz'!$A$2:$A$12</xm:f>
          </x14:formula1>
          <xm:sqref>E3:K7</xm:sqref>
        </x14:dataValidation>
        <x14:dataValidation type="list" allowBlank="1" showInputMessage="1" showErrorMessage="1" xr:uid="{600DCE4B-7DB9-4CCE-BFEF-A14B173F08F3}">
          <x14:formula1>
            <xm:f>'Dropdown Datenschutz'!$A$21:$A$31</xm:f>
          </x14:formula1>
          <xm:sqref>E9:K13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6756-9652-41FA-93C0-C322106A4DBB}">
  <dimension ref="A3:Q31"/>
  <sheetViews>
    <sheetView topLeftCell="A27" zoomScale="140" zoomScaleNormal="140" workbookViewId="0">
      <selection activeCell="A38" sqref="A38"/>
    </sheetView>
  </sheetViews>
  <sheetFormatPr baseColWidth="10" defaultColWidth="11.5546875" defaultRowHeight="13.2"/>
  <cols>
    <col min="1" max="1" width="51.5546875" style="349" customWidth="1"/>
    <col min="2" max="16384" width="11.5546875" style="349"/>
  </cols>
  <sheetData>
    <row r="3" spans="1:15" ht="64.2" customHeight="1">
      <c r="A3" s="557" t="s">
        <v>252</v>
      </c>
      <c r="B3" s="392"/>
      <c r="C3" s="392"/>
      <c r="D3" s="392"/>
    </row>
    <row r="4" spans="1:15" ht="75" customHeight="1">
      <c r="A4" s="557" t="s">
        <v>253</v>
      </c>
      <c r="B4" s="558"/>
      <c r="C4" s="558"/>
      <c r="D4" s="558"/>
      <c r="E4" s="558"/>
      <c r="F4" s="558"/>
      <c r="G4" s="558"/>
      <c r="H4" s="558"/>
      <c r="I4" s="558"/>
      <c r="J4" s="558"/>
    </row>
    <row r="5" spans="1:15" ht="68.400000000000006" customHeight="1">
      <c r="A5" s="557" t="s">
        <v>254</v>
      </c>
    </row>
    <row r="6" spans="1:15" ht="66">
      <c r="A6" s="557" t="s">
        <v>255</v>
      </c>
      <c r="B6" s="558"/>
      <c r="C6" s="558"/>
      <c r="D6" s="558"/>
      <c r="E6" s="558"/>
      <c r="F6" s="558"/>
      <c r="G6" s="558"/>
      <c r="H6" s="558"/>
      <c r="I6" s="558"/>
      <c r="J6" s="558"/>
    </row>
    <row r="7" spans="1:15" ht="66">
      <c r="A7" s="557" t="s">
        <v>256</v>
      </c>
    </row>
    <row r="8" spans="1:15" ht="66">
      <c r="A8" s="557" t="s">
        <v>257</v>
      </c>
      <c r="B8" s="558"/>
      <c r="C8" s="558"/>
      <c r="D8" s="558"/>
      <c r="E8" s="558"/>
      <c r="F8" s="558"/>
      <c r="G8" s="558"/>
      <c r="H8" s="558"/>
      <c r="I8" s="558"/>
      <c r="J8" s="558"/>
      <c r="K8" s="558"/>
      <c r="L8" s="558"/>
      <c r="M8" s="558"/>
    </row>
    <row r="9" spans="1:15" ht="66">
      <c r="A9" s="557" t="s">
        <v>258</v>
      </c>
      <c r="B9" s="558"/>
      <c r="C9" s="558"/>
      <c r="D9" s="558"/>
      <c r="E9" s="558"/>
      <c r="F9" s="558"/>
      <c r="G9" s="558"/>
      <c r="H9" s="558"/>
      <c r="I9" s="558"/>
      <c r="J9" s="558"/>
      <c r="K9" s="558"/>
    </row>
    <row r="10" spans="1:15" ht="79.2">
      <c r="A10" s="557" t="s">
        <v>259</v>
      </c>
      <c r="B10" s="558"/>
      <c r="C10" s="558"/>
      <c r="D10" s="558"/>
      <c r="E10" s="558"/>
      <c r="F10" s="558"/>
      <c r="G10" s="558"/>
      <c r="H10" s="558"/>
      <c r="I10" s="558"/>
      <c r="J10" s="558"/>
      <c r="K10" s="558"/>
      <c r="L10" s="558"/>
      <c r="M10" s="558"/>
      <c r="N10" s="558"/>
      <c r="O10" s="558"/>
    </row>
    <row r="11" spans="1:15" ht="66">
      <c r="A11" s="557" t="s">
        <v>260</v>
      </c>
      <c r="B11" s="558"/>
      <c r="C11" s="558"/>
      <c r="D11" s="558"/>
      <c r="E11" s="558"/>
      <c r="F11" s="558"/>
      <c r="G11" s="558"/>
      <c r="H11" s="558"/>
      <c r="I11" s="558"/>
      <c r="J11" s="558"/>
      <c r="K11" s="558"/>
      <c r="L11" s="558"/>
    </row>
    <row r="12" spans="1:15" ht="79.2">
      <c r="A12" s="557" t="s">
        <v>261</v>
      </c>
      <c r="B12" s="558"/>
      <c r="C12" s="558"/>
      <c r="D12" s="558"/>
      <c r="E12" s="558"/>
      <c r="F12" s="558"/>
      <c r="G12" s="558"/>
      <c r="H12" s="558"/>
      <c r="I12" s="558"/>
      <c r="J12" s="558"/>
      <c r="K12" s="558"/>
      <c r="L12" s="558"/>
    </row>
    <row r="22" spans="1:17" ht="79.2">
      <c r="A22" s="557" t="s">
        <v>262</v>
      </c>
    </row>
    <row r="23" spans="1:17" ht="79.2">
      <c r="A23" s="557" t="s">
        <v>263</v>
      </c>
      <c r="B23" s="558"/>
      <c r="C23" s="558"/>
      <c r="D23" s="558"/>
      <c r="E23" s="558"/>
      <c r="F23" s="558"/>
      <c r="G23" s="558"/>
      <c r="H23" s="558"/>
      <c r="I23" s="558"/>
      <c r="J23" s="558"/>
      <c r="K23" s="558"/>
    </row>
    <row r="24" spans="1:17" ht="79.2">
      <c r="A24" s="557" t="s">
        <v>264</v>
      </c>
    </row>
    <row r="25" spans="1:17" ht="79.2">
      <c r="A25" s="557" t="s">
        <v>265</v>
      </c>
      <c r="B25" s="558"/>
      <c r="C25" s="558"/>
      <c r="D25" s="558"/>
      <c r="E25" s="558"/>
      <c r="F25" s="558"/>
      <c r="G25" s="558"/>
      <c r="H25" s="558"/>
      <c r="I25" s="558"/>
      <c r="J25" s="558"/>
      <c r="K25" s="558"/>
      <c r="L25" s="558"/>
      <c r="M25" s="558"/>
    </row>
    <row r="26" spans="1:17" ht="79.2">
      <c r="A26" s="557" t="s">
        <v>266</v>
      </c>
    </row>
    <row r="27" spans="1:17" ht="79.2">
      <c r="A27" s="557" t="s">
        <v>267</v>
      </c>
      <c r="B27" s="558"/>
      <c r="C27" s="558"/>
      <c r="D27" s="558"/>
      <c r="E27" s="558"/>
      <c r="F27" s="558"/>
      <c r="G27" s="558"/>
      <c r="H27" s="558"/>
      <c r="I27" s="558"/>
      <c r="J27" s="558"/>
      <c r="K27" s="558"/>
      <c r="L27" s="558"/>
      <c r="M27" s="558"/>
      <c r="N27" s="558"/>
      <c r="O27" s="558"/>
      <c r="P27" s="558"/>
      <c r="Q27" s="558"/>
    </row>
    <row r="28" spans="1:17" ht="79.2">
      <c r="A28" s="557" t="s">
        <v>268</v>
      </c>
      <c r="B28" s="558"/>
      <c r="C28" s="558"/>
      <c r="D28" s="558"/>
      <c r="E28" s="558"/>
      <c r="F28" s="558"/>
      <c r="G28" s="558"/>
      <c r="H28" s="558"/>
      <c r="I28" s="558"/>
      <c r="J28" s="558"/>
      <c r="K28" s="558"/>
      <c r="L28" s="558"/>
      <c r="M28" s="558"/>
      <c r="N28" s="558"/>
      <c r="O28" s="558"/>
      <c r="P28" s="558"/>
    </row>
    <row r="29" spans="1:17" ht="79.2">
      <c r="A29" s="557" t="s">
        <v>269</v>
      </c>
      <c r="B29" s="558"/>
      <c r="C29" s="558"/>
      <c r="D29" s="558"/>
      <c r="E29" s="558"/>
      <c r="F29" s="558"/>
      <c r="G29" s="558"/>
      <c r="H29" s="558"/>
      <c r="I29" s="558"/>
      <c r="J29" s="558"/>
      <c r="K29" s="558"/>
      <c r="L29" s="558"/>
    </row>
    <row r="30" spans="1:17" ht="79.2">
      <c r="A30" s="557" t="s">
        <v>270</v>
      </c>
      <c r="B30" s="558"/>
      <c r="C30" s="558"/>
      <c r="D30" s="558"/>
      <c r="E30" s="558"/>
      <c r="F30" s="558"/>
      <c r="G30" s="558"/>
      <c r="H30" s="558"/>
      <c r="I30" s="558"/>
      <c r="J30" s="558"/>
      <c r="K30" s="558"/>
      <c r="L30" s="558"/>
      <c r="M30" s="558"/>
      <c r="N30" s="558"/>
      <c r="O30" s="558"/>
    </row>
    <row r="31" spans="1:17" ht="79.2">
      <c r="A31" s="557" t="s">
        <v>271</v>
      </c>
      <c r="B31" s="558"/>
      <c r="C31" s="558"/>
      <c r="D31" s="558"/>
      <c r="E31" s="558"/>
      <c r="F31" s="558"/>
      <c r="G31" s="558"/>
      <c r="H31" s="558"/>
      <c r="I31" s="558"/>
      <c r="J31" s="558"/>
      <c r="K31" s="558"/>
      <c r="L31" s="558"/>
      <c r="M31" s="558"/>
      <c r="N31" s="558"/>
      <c r="O31" s="55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
  <sheetViews>
    <sheetView workbookViewId="0">
      <selection activeCell="A15" sqref="A15"/>
    </sheetView>
  </sheetViews>
  <sheetFormatPr baseColWidth="10" defaultRowHeight="13.2"/>
  <cols>
    <col min="1" max="1" width="62.33203125" customWidth="1"/>
  </cols>
  <sheetData>
    <row r="1" spans="1:1">
      <c r="A1" s="10" t="s">
        <v>106</v>
      </c>
    </row>
    <row r="2" spans="1:1">
      <c r="A2" t="s">
        <v>96</v>
      </c>
    </row>
    <row r="3" spans="1:1">
      <c r="A3" s="10" t="s">
        <v>97</v>
      </c>
    </row>
    <row r="4" spans="1:1">
      <c r="A4" s="10" t="s">
        <v>98</v>
      </c>
    </row>
    <row r="5" spans="1:1">
      <c r="A5" s="10" t="s">
        <v>99</v>
      </c>
    </row>
    <row r="6" spans="1:1">
      <c r="A6" s="10" t="s">
        <v>100</v>
      </c>
    </row>
    <row r="7" spans="1:1">
      <c r="A7" s="10" t="s">
        <v>101</v>
      </c>
    </row>
    <row r="8" spans="1:1">
      <c r="A8" s="10" t="s">
        <v>102</v>
      </c>
    </row>
    <row r="9" spans="1:1">
      <c r="A9" s="10" t="s">
        <v>104</v>
      </c>
    </row>
    <row r="10" spans="1:1">
      <c r="A10" s="10" t="s">
        <v>103</v>
      </c>
    </row>
    <row r="11" spans="1:1">
      <c r="A11" s="10" t="s">
        <v>105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catsourc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Seite1</vt:lpstr>
      <vt:lpstr>Seite2</vt:lpstr>
      <vt:lpstr>Seite3</vt:lpstr>
      <vt:lpstr>Seite4</vt:lpstr>
      <vt:lpstr>Seite5</vt:lpstr>
      <vt:lpstr>Seite6</vt:lpstr>
      <vt:lpstr>Dropdown Datenschutz</vt:lpstr>
      <vt:lpstr>Tabelle1</vt:lpstr>
      <vt:lpstr>Seite1!Druckbereich</vt:lpstr>
      <vt:lpstr>Seite2!Druckbereich</vt:lpstr>
      <vt:lpstr>Seite3!Druckbereich</vt:lpstr>
      <vt:lpstr>Seite4!Druckbereich</vt:lpstr>
      <vt:lpstr>Seite5!Druckbereich</vt:lpstr>
      <vt:lpstr>Seite6!Druckbereich</vt:lpstr>
      <vt:lpstr>Regierung_der_Oberpfalz__________________Emeramsplatz_8_____________________________________________________________________________________93047_Regensburg</vt:lpstr>
      <vt:lpstr>Regierung_der_Oberpfalz__________________Emeramsplatz_8_________________________________________________93047_Regensburg</vt:lpstr>
      <vt:lpstr>Regierung_von_Oberbayern___________Maximilianstarße_39______________________________80538_München</vt:lpstr>
    </vt:vector>
  </TitlesOfParts>
  <Company>OBB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Formblatt BayModR I</dc:title>
  <dc:subject>Formblatt BayModR I</dc:subject>
  <dc:creator>Bayer. StMB</dc:creator>
  <cp:lastModifiedBy>Reger, Larissa (StMB)</cp:lastModifiedBy>
  <cp:lastPrinted>2026-07-20T09:43:44Z</cp:lastPrinted>
  <dcterms:created xsi:type="dcterms:W3CDTF">2012-01-12T13:00:40Z</dcterms:created>
  <dcterms:modified xsi:type="dcterms:W3CDTF">2026-07-21T13:09:22Z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V GUID">
    <vt:lpwstr>f98f6117-c5ca-4f42-a3c4-f799d1648637</vt:lpwstr>
  </property>
  <property fmtid="{D5CDD505-2E9C-101B-9397-08002B2CF9AE}" pid="3" name="FSC#CFGBAYERN@15.1400:BankDetailsIDOwnerGroup">
    <vt:lpwstr/>
  </property>
  <property fmtid="{D5CDD505-2E9C-101B-9397-08002B2CF9AE}" pid="4" name="FSC#CFGBAYERN@15.1400:BankDetailsIDOwner">
    <vt:lpwstr/>
  </property>
  <property fmtid="{D5CDD505-2E9C-101B-9397-08002B2CF9AE}" pid="5" name="FSC#CFGBAYERN@15.1400:BankDetailsOwnerGroup">
    <vt:lpwstr/>
  </property>
  <property fmtid="{D5CDD505-2E9C-101B-9397-08002B2CF9AE}" pid="6" name="FSC#CFGBAYERN@15.1400:BankDetailsOwner">
    <vt:lpwstr/>
  </property>
  <property fmtid="{D5CDD505-2E9C-101B-9397-08002B2CF9AE}" pid="7" name="FSC#CFGBAYERN@15.1400:DocumentFileUrgency">
    <vt:lpwstr/>
  </property>
  <property fmtid="{D5CDD505-2E9C-101B-9397-08002B2CF9AE}" pid="8" name="FSC#CFGBAYERN@15.1400:IncAttachments">
    <vt:lpwstr/>
  </property>
  <property fmtid="{D5CDD505-2E9C-101B-9397-08002B2CF9AE}" pid="9" name="FSC#CFGBAYERN@15.1400:VisitingHoursOwnerGroup">
    <vt:lpwstr/>
  </property>
  <property fmtid="{D5CDD505-2E9C-101B-9397-08002B2CF9AE}" pid="10" name="FSC#CFGBAYERN@15.1400:DocumentFileSubject">
    <vt:lpwstr/>
  </property>
  <property fmtid="{D5CDD505-2E9C-101B-9397-08002B2CF9AE}" pid="11" name="FSC#CFGBAYERN@15.1400:FileSubject">
    <vt:lpwstr/>
  </property>
  <property fmtid="{D5CDD505-2E9C-101B-9397-08002B2CF9AE}" pid="12" name="FSC#CFGBAYERN@15.1400:BankDetailsBICOwnerGroup">
    <vt:lpwstr/>
  </property>
  <property fmtid="{D5CDD505-2E9C-101B-9397-08002B2CF9AE}" pid="13" name="FSC#CFGBAYERN@15.1400:BankDetailsBICOwner">
    <vt:lpwstr/>
  </property>
  <property fmtid="{D5CDD505-2E9C-101B-9397-08002B2CF9AE}" pid="14" name="FSC#CFGBAYERN@15.1400:AddrDate">
    <vt:lpwstr/>
  </property>
  <property fmtid="{D5CDD505-2E9C-101B-9397-08002B2CF9AE}" pid="15" name="FSC#CFGBAYERN@15.1400:OwnerGroupOfficeBuilding">
    <vt:lpwstr/>
  </property>
  <property fmtid="{D5CDD505-2E9C-101B-9397-08002B2CF9AE}" pid="16" name="FSC#CFGBAYERN@15.1400:OwnerOfficeBuilding">
    <vt:lpwstr/>
  </property>
  <property fmtid="{D5CDD505-2E9C-101B-9397-08002B2CF9AE}" pid="17" name="FSC#CFGBAYERN@15.1400:OwnerName">
    <vt:lpwstr/>
  </property>
  <property fmtid="{D5CDD505-2E9C-101B-9397-08002B2CF9AE}" pid="18" name="FSC#CFGBAYERN@15.1400:OwnerFunction">
    <vt:lpwstr/>
  </property>
  <property fmtid="{D5CDD505-2E9C-101B-9397-08002B2CF9AE}" pid="19" name="FSC#CFGBAYERN@15.1400:OwnerGender">
    <vt:lpwstr/>
  </property>
  <property fmtid="{D5CDD505-2E9C-101B-9397-08002B2CF9AE}" pid="20" name="FSC#CFGBAYERN@15.1400:OwnerJobTitle">
    <vt:lpwstr/>
  </property>
  <property fmtid="{D5CDD505-2E9C-101B-9397-08002B2CF9AE}" pid="21" name="FSC#CFGBAYERN@15.1400:OwnerSurName">
    <vt:lpwstr/>
  </property>
  <property fmtid="{D5CDD505-2E9C-101B-9397-08002B2CF9AE}" pid="22" name="FSC#CFGBAYERN@15.1400:OwnerNameAffix">
    <vt:lpwstr/>
  </property>
  <property fmtid="{D5CDD505-2E9C-101B-9397-08002B2CF9AE}" pid="23" name="FSC#CFGBAYERN@15.1400:OwnerTitle">
    <vt:lpwstr/>
  </property>
  <property fmtid="{D5CDD505-2E9C-101B-9397-08002B2CF9AE}" pid="24" name="FSC#CFGBAYERN@15.1400:OwnerFirstName">
    <vt:lpwstr/>
  </property>
  <property fmtid="{D5CDD505-2E9C-101B-9397-08002B2CF9AE}" pid="25" name="FSC#CFGBAYERN@15.1400:OwnerAdditional1">
    <vt:lpwstr/>
  </property>
  <property fmtid="{D5CDD505-2E9C-101B-9397-08002B2CF9AE}" pid="26" name="FSC#CFGBAYERN@15.1400:OwnerAdditional2">
    <vt:lpwstr/>
  </property>
  <property fmtid="{D5CDD505-2E9C-101B-9397-08002B2CF9AE}" pid="27" name="FSC#CFGBAYERN@15.1400:OwnerAdditional3">
    <vt:lpwstr/>
  </property>
  <property fmtid="{D5CDD505-2E9C-101B-9397-08002B2CF9AE}" pid="28" name="FSC#CFGBAYERN@15.1400:OwnerAdditional4">
    <vt:lpwstr/>
  </property>
  <property fmtid="{D5CDD505-2E9C-101B-9397-08002B2CF9AE}" pid="29" name="FSC#CFGBAYERN@15.1400:OwnerAdditional5">
    <vt:lpwstr/>
  </property>
  <property fmtid="{D5CDD505-2E9C-101B-9397-08002B2CF9AE}" pid="30" name="FSC#CFGBAYERN@15.1400:EmailOwnerGroup">
    <vt:lpwstr/>
  </property>
  <property fmtid="{D5CDD505-2E9C-101B-9397-08002B2CF9AE}" pid="31" name="FSC#CFGBAYERN@15.1400:EmailOwner">
    <vt:lpwstr/>
  </property>
  <property fmtid="{D5CDD505-2E9C-101B-9397-08002B2CF9AE}" pid="32" name="FSC#CFGBAYERN@15.1400:Recipients">
    <vt:lpwstr/>
  </property>
  <property fmtid="{D5CDD505-2E9C-101B-9397-08002B2CF9AE}" pid="33" name="FSC#CFGBAYERN@15.1400:RecipientsBlocked">
    <vt:lpwstr/>
  </property>
  <property fmtid="{D5CDD505-2E9C-101B-9397-08002B2CF9AE}" pid="34" name="FSC#CFGBAYERN@15.1400:FaxNumberOwnerGroup">
    <vt:lpwstr/>
  </property>
  <property fmtid="{D5CDD505-2E9C-101B-9397-08002B2CF9AE}" pid="35" name="FSC#CFGBAYERN@15.1400:FaxNumberOwner">
    <vt:lpwstr/>
  </property>
  <property fmtid="{D5CDD505-2E9C-101B-9397-08002B2CF9AE}" pid="36" name="FSC#CFGBAYERN@15.1400:ForeignNr">
    <vt:lpwstr/>
  </property>
  <property fmtid="{D5CDD505-2E9C-101B-9397-08002B2CF9AE}" pid="37" name="FSC#CFGBAYERN@15.1400:DocumentName">
    <vt:lpwstr/>
  </property>
  <property fmtid="{D5CDD505-2E9C-101B-9397-08002B2CF9AE}" pid="38" name="FSC#CFGBAYERN@15.1400:BankDetailsIBANOwnerGroup">
    <vt:lpwstr/>
  </property>
  <property fmtid="{D5CDD505-2E9C-101B-9397-08002B2CF9AE}" pid="39" name="FSC#CFGBAYERN@15.1400:BankDetailsIBANOwner">
    <vt:lpwstr/>
  </property>
  <property fmtid="{D5CDD505-2E9C-101B-9397-08002B2CF9AE}" pid="40" name="FSC#CFGBAYERN@15.1400:BankDetailsNameOwnerGroup">
    <vt:lpwstr/>
  </property>
  <property fmtid="{D5CDD505-2E9C-101B-9397-08002B2CF9AE}" pid="41" name="FSC#CFGBAYERN@15.1400:BankDetailsNameOwner">
    <vt:lpwstr/>
  </property>
  <property fmtid="{D5CDD505-2E9C-101B-9397-08002B2CF9AE}" pid="42" name="FSC#CFGBAYERN@15.1400:BankDetailsOwnerOwnerGroup">
    <vt:lpwstr/>
  </property>
  <property fmtid="{D5CDD505-2E9C-101B-9397-08002B2CF9AE}" pid="43" name="FSC#CFGBAYERN@15.1400:BankDetailsOwnerOwner">
    <vt:lpwstr/>
  </property>
  <property fmtid="{D5CDD505-2E9C-101B-9397-08002B2CF9AE}" pid="44" name="FSC#CFGBAYERN@15.1400:BankDetailsAccountOwnerGroup">
    <vt:lpwstr/>
  </property>
  <property fmtid="{D5CDD505-2E9C-101B-9397-08002B2CF9AE}" pid="45" name="FSC#CFGBAYERN@15.1400:BankDetailsAccountOwner">
    <vt:lpwstr/>
  </property>
  <property fmtid="{D5CDD505-2E9C-101B-9397-08002B2CF9AE}" pid="46" name="FSC#CFGBAYERN@15.1400:CopyRecipients">
    <vt:lpwstr/>
  </property>
  <property fmtid="{D5CDD505-2E9C-101B-9397-08002B2CF9AE}" pid="47" name="FSC#CFGBAYERN@15.1400:CopyRecipientsBlocked">
    <vt:lpwstr/>
  </property>
  <property fmtid="{D5CDD505-2E9C-101B-9397-08002B2CF9AE}" pid="48" name="FSC#CFGBAYERN@15.1400:OrganizationOwnerGroup">
    <vt:lpwstr/>
  </property>
  <property fmtid="{D5CDD505-2E9C-101B-9397-08002B2CF9AE}" pid="49" name="FSC#CFGBAYERN@15.1400:SignFinalVersionByJobTitle">
    <vt:lpwstr/>
  </property>
  <property fmtid="{D5CDD505-2E9C-101B-9397-08002B2CF9AE}" pid="50" name="FSC#CFGBAYERN@15.1400:SignFinalVersionByFunction">
    <vt:lpwstr/>
  </property>
  <property fmtid="{D5CDD505-2E9C-101B-9397-08002B2CF9AE}" pid="51" name="FSC#CFGBAYERN@15.1400:SignFinalVersionBySurname">
    <vt:lpwstr/>
  </property>
  <property fmtid="{D5CDD505-2E9C-101B-9397-08002B2CF9AE}" pid="52" name="FSC#CFGBAYERN@15.1400:SignFinalVersionByNameAffix">
    <vt:lpwstr/>
  </property>
  <property fmtid="{D5CDD505-2E9C-101B-9397-08002B2CF9AE}" pid="53" name="FSC#CFGBAYERN@15.1400:SignFinalVersionByTitle">
    <vt:lpwstr/>
  </property>
  <property fmtid="{D5CDD505-2E9C-101B-9397-08002B2CF9AE}" pid="54" name="FSC#CFGBAYERN@15.1400:SignFinalVersionByFirstname">
    <vt:lpwstr/>
  </property>
  <property fmtid="{D5CDD505-2E9C-101B-9397-08002B2CF9AE}" pid="55" name="FSC#CFGBAYERN@15.1400:SignApprovedByJobTitle">
    <vt:lpwstr/>
  </property>
  <property fmtid="{D5CDD505-2E9C-101B-9397-08002B2CF9AE}" pid="56" name="FSC#CFGBAYERN@15.1400:SignApprovedByFunction">
    <vt:lpwstr/>
  </property>
  <property fmtid="{D5CDD505-2E9C-101B-9397-08002B2CF9AE}" pid="57" name="FSC#CFGBAYERN@15.1400:SignApprovedBySurname">
    <vt:lpwstr/>
  </property>
  <property fmtid="{D5CDD505-2E9C-101B-9397-08002B2CF9AE}" pid="58" name="FSC#CFGBAYERN@15.1400:SignApprovedByNameAffix">
    <vt:lpwstr/>
  </property>
  <property fmtid="{D5CDD505-2E9C-101B-9397-08002B2CF9AE}" pid="59" name="FSC#CFGBAYERN@15.1400:SignApprovedByTitle">
    <vt:lpwstr/>
  </property>
  <property fmtid="{D5CDD505-2E9C-101B-9397-08002B2CF9AE}" pid="60" name="FSC#CFGBAYERN@15.1400:SignApprovedByFirstname">
    <vt:lpwstr/>
  </property>
  <property fmtid="{D5CDD505-2E9C-101B-9397-08002B2CF9AE}" pid="61" name="FSC#CFGBAYERN@15.1400:SignApprovedAt">
    <vt:lpwstr/>
  </property>
  <property fmtid="{D5CDD505-2E9C-101B-9397-08002B2CF9AE}" pid="62" name="FSC#CFGBAYERN@15.1400:SignAcceptDraftByJobTitle">
    <vt:lpwstr/>
  </property>
  <property fmtid="{D5CDD505-2E9C-101B-9397-08002B2CF9AE}" pid="63" name="FSC#CFGBAYERN@15.1400:SignAcceptDraftByFunction">
    <vt:lpwstr/>
  </property>
  <property fmtid="{D5CDD505-2E9C-101B-9397-08002B2CF9AE}" pid="64" name="FSC#CFGBAYERN@15.1400:SignAcceptDraftBySurname">
    <vt:lpwstr/>
  </property>
  <property fmtid="{D5CDD505-2E9C-101B-9397-08002B2CF9AE}" pid="65" name="FSC#CFGBAYERN@15.1400:SignAcceptDraftByNameAffix">
    <vt:lpwstr/>
  </property>
  <property fmtid="{D5CDD505-2E9C-101B-9397-08002B2CF9AE}" pid="66" name="FSC#CFGBAYERN@15.1400:SignAcceptDraftByTitle">
    <vt:lpwstr/>
  </property>
  <property fmtid="{D5CDD505-2E9C-101B-9397-08002B2CF9AE}" pid="67" name="FSC#CFGBAYERN@15.1400:SignAcceptDraftByFirstname">
    <vt:lpwstr/>
  </property>
  <property fmtid="{D5CDD505-2E9C-101B-9397-08002B2CF9AE}" pid="68" name="FSC#CFGBAYERN@15.1400:SignAcceptDraftAt">
    <vt:lpwstr/>
  </property>
  <property fmtid="{D5CDD505-2E9C-101B-9397-08002B2CF9AE}" pid="69" name="FSC#CFGBAYERN@15.1400:SignViewedByJobTitle">
    <vt:lpwstr/>
  </property>
  <property fmtid="{D5CDD505-2E9C-101B-9397-08002B2CF9AE}" pid="70" name="FSC#CFGBAYERN@15.1400:SignViewedByFunction">
    <vt:lpwstr/>
  </property>
  <property fmtid="{D5CDD505-2E9C-101B-9397-08002B2CF9AE}" pid="71" name="FSC#CFGBAYERN@15.1400:SignViewedBySurname">
    <vt:lpwstr/>
  </property>
  <property fmtid="{D5CDD505-2E9C-101B-9397-08002B2CF9AE}" pid="72" name="FSC#CFGBAYERN@15.1400:SignViewedByNameAffix">
    <vt:lpwstr/>
  </property>
  <property fmtid="{D5CDD505-2E9C-101B-9397-08002B2CF9AE}" pid="73" name="FSC#CFGBAYERN@15.1400:SignViewedByTitle">
    <vt:lpwstr/>
  </property>
  <property fmtid="{D5CDD505-2E9C-101B-9397-08002B2CF9AE}" pid="74" name="FSC#CFGBAYERN@15.1400:SignViewedByFirstname">
    <vt:lpwstr/>
  </property>
  <property fmtid="{D5CDD505-2E9C-101B-9397-08002B2CF9AE}" pid="75" name="FSC#CFGBAYERN@15.1400:SignViewedAt">
    <vt:lpwstr/>
  </property>
  <property fmtid="{D5CDD505-2E9C-101B-9397-08002B2CF9AE}" pid="76" name="FSC#CFGBAYERN@15.1400:TelNumberOwnerGroup">
    <vt:lpwstr/>
  </property>
  <property fmtid="{D5CDD505-2E9C-101B-9397-08002B2CF9AE}" pid="77" name="FSC#CFGBAYERN@15.1400:TelNumberOwner">
    <vt:lpwstr/>
  </property>
  <property fmtid="{D5CDD505-2E9C-101B-9397-08002B2CF9AE}" pid="78" name="FSC#CFGBAYERN@15.1400:TelNumberOwnerMobile">
    <vt:lpwstr/>
  </property>
  <property fmtid="{D5CDD505-2E9C-101B-9397-08002B2CF9AE}" pid="79" name="FSC#CFGBAYERN@15.1400:TelNumberOwnerPrivate">
    <vt:lpwstr/>
  </property>
  <property fmtid="{D5CDD505-2E9C-101B-9397-08002B2CF9AE}" pid="80" name="FSC#CFGBAYERN@15.1400:ReferredIncomingLetterDate">
    <vt:lpwstr/>
  </property>
  <property fmtid="{D5CDD505-2E9C-101B-9397-08002B2CF9AE}" pid="81" name="FSC#CFGBAYERN@15.1400:RefIerredncomingForeignNr">
    <vt:lpwstr/>
  </property>
  <property fmtid="{D5CDD505-2E9C-101B-9397-08002B2CF9AE}" pid="82" name="FSC#CFGBAYERN@15.1400:ReferredIncomingFileReference">
    <vt:lpwstr/>
  </property>
  <property fmtid="{D5CDD505-2E9C-101B-9397-08002B2CF9AE}" pid="83" name="FSC#CFGBAYERN@15.1400:SettlementLetterDate">
    <vt:lpwstr/>
  </property>
  <property fmtid="{D5CDD505-2E9C-101B-9397-08002B2CF9AE}" pid="84" name="FSC#CFGBAYERN@15.1400:URLOwnerGroup">
    <vt:lpwstr/>
  </property>
  <property fmtid="{D5CDD505-2E9C-101B-9397-08002B2CF9AE}" pid="85" name="FSC#CFGBAYERN@15.1400:TransportConnectionOwnerGroup">
    <vt:lpwstr/>
  </property>
  <property fmtid="{D5CDD505-2E9C-101B-9397-08002B2CF9AE}" pid="86" name="FSC#CFGBAYERN@15.1400:OwnerRoomNumber">
    <vt:lpwstr/>
  </property>
  <property fmtid="{D5CDD505-2E9C-101B-9397-08002B2CF9AE}" pid="87" name="FSC#CFGBAYERNEX@15.1800:ProcedureFileReference">
    <vt:lpwstr/>
  </property>
  <property fmtid="{D5CDD505-2E9C-101B-9397-08002B2CF9AE}" pid="88" name="FSC#CFGBAYERNEX@15.1800:OwnerSalutationFromGender">
    <vt:lpwstr/>
  </property>
  <property fmtid="{D5CDD505-2E9C-101B-9397-08002B2CF9AE}" pid="89" name="FSC#CFGBAYERNEX@15.1800:SignFinalVersionBy">
    <vt:lpwstr/>
  </property>
  <property fmtid="{D5CDD505-2E9C-101B-9397-08002B2CF9AE}" pid="90" name="FSC#CFGBAYERN@15.1400:SubjectAreaShortTerm">
    <vt:lpwstr/>
  </property>
  <property fmtid="{D5CDD505-2E9C-101B-9397-08002B2CF9AE}" pid="91" name="FSC#CFGBAYERN@15.1400:ProcedureBarCode">
    <vt:lpwstr/>
  </property>
  <property fmtid="{D5CDD505-2E9C-101B-9397-08002B2CF9AE}" pid="92" name="FSC#CFGBAYERN@15.1400:ProcedureCreatedOnAt">
    <vt:lpwstr/>
  </property>
  <property fmtid="{D5CDD505-2E9C-101B-9397-08002B2CF9AE}" pid="93" name="FSC#CFGBAYERN@15.1400:CurrentDateTime">
    <vt:lpwstr>07.08.2023 12:22:50</vt:lpwstr>
  </property>
  <property fmtid="{D5CDD505-2E9C-101B-9397-08002B2CF9AE}" pid="94" name="FSC#CFGBAYERN@15.1400:RelatedReferencesSettlement">
    <vt:lpwstr/>
  </property>
  <property fmtid="{D5CDD505-2E9C-101B-9397-08002B2CF9AE}" pid="95" name="FSC#CFGBAYERN@15.1400:AssociatedProcedureTitle">
    <vt:lpwstr/>
  </property>
  <property fmtid="{D5CDD505-2E9C-101B-9397-08002B2CF9AE}" pid="96" name="FSC#CFGBAYERN@15.1400:SettlementTitle">
    <vt:lpwstr/>
  </property>
  <property fmtid="{D5CDD505-2E9C-101B-9397-08002B2CF9AE}" pid="97" name="FSC#CFGBAYERN@15.1400:IncomingTitle">
    <vt:lpwstr/>
  </property>
  <property fmtid="{D5CDD505-2E9C-101B-9397-08002B2CF9AE}" pid="98" name="FSC#CFGBAYERN@15.1400:RespoeLongName">
    <vt:lpwstr/>
  </property>
  <property fmtid="{D5CDD505-2E9C-101B-9397-08002B2CF9AE}" pid="99" name="FSC#CFGBAYERN@15.1400:RespoeShortName">
    <vt:lpwstr/>
  </property>
  <property fmtid="{D5CDD505-2E9C-101B-9397-08002B2CF9AE}" pid="100" name="FSC#CFGBAYERN@15.1400:RespoeOUSign">
    <vt:lpwstr/>
  </property>
  <property fmtid="{D5CDD505-2E9C-101B-9397-08002B2CF9AE}" pid="101" name="FSC#CFGBAYERN@15.1400:RespoeOrgStreet">
    <vt:lpwstr/>
  </property>
  <property fmtid="{D5CDD505-2E9C-101B-9397-08002B2CF9AE}" pid="102" name="FSC#CFGBAYERN@15.1400:RespoeOrgPobox">
    <vt:lpwstr/>
  </property>
  <property fmtid="{D5CDD505-2E9C-101B-9397-08002B2CF9AE}" pid="103" name="FSC#CFGBAYERN@15.1400:RespoeOrgZipcode">
    <vt:lpwstr/>
  </property>
  <property fmtid="{D5CDD505-2E9C-101B-9397-08002B2CF9AE}" pid="104" name="FSC#CFGBAYERN@15.1400:RespoeOrgCity">
    <vt:lpwstr/>
  </property>
  <property fmtid="{D5CDD505-2E9C-101B-9397-08002B2CF9AE}" pid="105" name="FSC#CFGBAYERN@15.1400:RespoeOrgState">
    <vt:lpwstr/>
  </property>
  <property fmtid="{D5CDD505-2E9C-101B-9397-08002B2CF9AE}" pid="106" name="FSC#CFGBAYERN@15.1400:RespoeOrgCountry">
    <vt:lpwstr/>
  </property>
  <property fmtid="{D5CDD505-2E9C-101B-9397-08002B2CF9AE}" pid="107" name="FSC#CFGBAYERN@15.1400:RespoeOrgDesc">
    <vt:lpwstr/>
  </property>
  <property fmtid="{D5CDD505-2E9C-101B-9397-08002B2CF9AE}" pid="108" name="FSC#CFGBAYERN@15.1400:RespoeOrgName">
    <vt:lpwstr/>
  </property>
  <property fmtid="{D5CDD505-2E9C-101B-9397-08002B2CF9AE}" pid="109" name="FSC#CFGBAYERN@15.1400:RespoeOrgAdditional1">
    <vt:lpwstr/>
  </property>
  <property fmtid="{D5CDD505-2E9C-101B-9397-08002B2CF9AE}" pid="110" name="FSC#CFGBAYERN@15.1400:RespoeOrgAdditional2">
    <vt:lpwstr/>
  </property>
  <property fmtid="{D5CDD505-2E9C-101B-9397-08002B2CF9AE}" pid="111" name="FSC#CFGBAYERN@15.1400:RespoeOrgAdditional3">
    <vt:lpwstr/>
  </property>
  <property fmtid="{D5CDD505-2E9C-101B-9397-08002B2CF9AE}" pid="112" name="FSC#CFGBAYERN@15.1400:RespoeOrgAdditional4">
    <vt:lpwstr/>
  </property>
  <property fmtid="{D5CDD505-2E9C-101B-9397-08002B2CF9AE}" pid="113" name="FSC#CFGBAYERN@15.1400:RespoeOrgAdditional5">
    <vt:lpwstr/>
  </property>
  <property fmtid="{D5CDD505-2E9C-101B-9397-08002B2CF9AE}" pid="114" name="FSC#CFGBAYERN@15.1400:RespoeOrgShortName">
    <vt:lpwstr/>
  </property>
  <property fmtid="{D5CDD505-2E9C-101B-9397-08002B2CF9AE}" pid="115" name="FSC#CFGBAYERN@15.1400:RespoeOrgNameAffix">
    <vt:lpwstr/>
  </property>
  <property fmtid="{D5CDD505-2E9C-101B-9397-08002B2CF9AE}" pid="116" name="FSC#CFGBAYERN@15.1400:SignSignByJobTitle">
    <vt:lpwstr/>
  </property>
  <property fmtid="{D5CDD505-2E9C-101B-9397-08002B2CF9AE}" pid="117" name="FSC#CFGBAYERN@15.1400:SignSignByFunction">
    <vt:lpwstr/>
  </property>
  <property fmtid="{D5CDD505-2E9C-101B-9397-08002B2CF9AE}" pid="118" name="FSC#CFGBAYERN@15.1400:SignSignBySurname">
    <vt:lpwstr/>
  </property>
  <property fmtid="{D5CDD505-2E9C-101B-9397-08002B2CF9AE}" pid="119" name="FSC#CFGBAYERN@15.1400:SignSignByNameAffix">
    <vt:lpwstr/>
  </property>
  <property fmtid="{D5CDD505-2E9C-101B-9397-08002B2CF9AE}" pid="120" name="FSC#CFGBAYERN@15.1400:SignSignByTitle">
    <vt:lpwstr/>
  </property>
  <property fmtid="{D5CDD505-2E9C-101B-9397-08002B2CF9AE}" pid="121" name="FSC#CFGBAYERN@15.1400:SignSignByFirstname">
    <vt:lpwstr/>
  </property>
  <property fmtid="{D5CDD505-2E9C-101B-9397-08002B2CF9AE}" pid="122" name="FSC#CFGBAYERN@15.1400:SignSignAt">
    <vt:lpwstr/>
  </property>
  <property fmtid="{D5CDD505-2E9C-101B-9397-08002B2CF9AE}" pid="123" name="FSC#CFGBAYERN@15.1400:SignFinalVersionAt">
    <vt:lpwstr/>
  </property>
  <property fmtid="{D5CDD505-2E9C-101B-9397-08002B2CF9AE}" pid="124" name="FSC#CFGBAYERN@15.1400:OwnerSalutationFromGender">
    <vt:lpwstr/>
  </property>
  <property fmtid="{D5CDD505-2E9C-101B-9397-08002B2CF9AE}" pid="125" name="FSC#COOELAK@1.1001:Subject">
    <vt:lpwstr/>
  </property>
  <property fmtid="{D5CDD505-2E9C-101B-9397-08002B2CF9AE}" pid="126" name="FSC#COOELAK@1.1001:FileReference">
    <vt:lpwstr/>
  </property>
  <property fmtid="{D5CDD505-2E9C-101B-9397-08002B2CF9AE}" pid="127" name="FSC#COOELAK@1.1001:FileRefYear">
    <vt:lpwstr/>
  </property>
  <property fmtid="{D5CDD505-2E9C-101B-9397-08002B2CF9AE}" pid="128" name="FSC#COOELAK@1.1001:FileRefOrdinal">
    <vt:lpwstr/>
  </property>
  <property fmtid="{D5CDD505-2E9C-101B-9397-08002B2CF9AE}" pid="129" name="FSC#COOELAK@1.1001:FileRefOU">
    <vt:lpwstr/>
  </property>
  <property fmtid="{D5CDD505-2E9C-101B-9397-08002B2CF9AE}" pid="130" name="FSC#COOELAK@1.1001:Organization">
    <vt:lpwstr/>
  </property>
  <property fmtid="{D5CDD505-2E9C-101B-9397-08002B2CF9AE}" pid="131" name="FSC#COOELAK@1.1001:Owner">
    <vt:lpwstr>Frau Haase</vt:lpwstr>
  </property>
  <property fmtid="{D5CDD505-2E9C-101B-9397-08002B2CF9AE}" pid="132" name="FSC#COOELAK@1.1001:OwnerExtension">
    <vt:lpwstr>(089) 2192 3618</vt:lpwstr>
  </property>
  <property fmtid="{D5CDD505-2E9C-101B-9397-08002B2CF9AE}" pid="133" name="FSC#COOELAK@1.1001:OwnerFaxExtension">
    <vt:lpwstr>(089) 2192 1 3618</vt:lpwstr>
  </property>
  <property fmtid="{D5CDD505-2E9C-101B-9397-08002B2CF9AE}" pid="134" name="FSC#COOELAK@1.1001:DispatchedBy">
    <vt:lpwstr/>
  </property>
  <property fmtid="{D5CDD505-2E9C-101B-9397-08002B2CF9AE}" pid="135" name="FSC#COOELAK@1.1001:DispatchedAt">
    <vt:lpwstr/>
  </property>
  <property fmtid="{D5CDD505-2E9C-101B-9397-08002B2CF9AE}" pid="136" name="FSC#COOELAK@1.1001:ApprovedBy">
    <vt:lpwstr/>
  </property>
  <property fmtid="{D5CDD505-2E9C-101B-9397-08002B2CF9AE}" pid="137" name="FSC#COOELAK@1.1001:ApprovedAt">
    <vt:lpwstr/>
  </property>
  <property fmtid="{D5CDD505-2E9C-101B-9397-08002B2CF9AE}" pid="138" name="FSC#COOELAK@1.1001:Department">
    <vt:lpwstr>StMB-33 (Wohnungswirtschaft)</vt:lpwstr>
  </property>
  <property fmtid="{D5CDD505-2E9C-101B-9397-08002B2CF9AE}" pid="139" name="FSC#COOELAK@1.1001:CreatedAt">
    <vt:lpwstr>07.08.2023</vt:lpwstr>
  </property>
  <property fmtid="{D5CDD505-2E9C-101B-9397-08002B2CF9AE}" pid="140" name="FSC#COOELAK@1.1001:OU">
    <vt:lpwstr>StMB-33 (Wohnungswirtschaft)</vt:lpwstr>
  </property>
  <property fmtid="{D5CDD505-2E9C-101B-9397-08002B2CF9AE}" pid="141" name="FSC#COOELAK@1.1001:Priority">
    <vt:lpwstr/>
  </property>
  <property fmtid="{D5CDD505-2E9C-101B-9397-08002B2CF9AE}" pid="142" name="FSC#COOELAK@1.1001:ObjBarCode">
    <vt:lpwstr>*COO.4001.113.8.11367348*</vt:lpwstr>
  </property>
  <property fmtid="{D5CDD505-2E9C-101B-9397-08002B2CF9AE}" pid="143" name="FSC#COOELAK@1.1001:RefBarCode">
    <vt:lpwstr/>
  </property>
  <property fmtid="{D5CDD505-2E9C-101B-9397-08002B2CF9AE}" pid="144" name="FSC#COOELAK@1.1001:FileRefBarCode">
    <vt:lpwstr>**</vt:lpwstr>
  </property>
  <property fmtid="{D5CDD505-2E9C-101B-9397-08002B2CF9AE}" pid="145" name="FSC#COOELAK@1.1001:ExternalRef">
    <vt:lpwstr/>
  </property>
  <property fmtid="{D5CDD505-2E9C-101B-9397-08002B2CF9AE}" pid="146" name="FSC#COOELAK@1.1001:IncomingNumber">
    <vt:lpwstr/>
  </property>
  <property fmtid="{D5CDD505-2E9C-101B-9397-08002B2CF9AE}" pid="147" name="FSC#COOELAK@1.1001:IncomingSubject">
    <vt:lpwstr/>
  </property>
  <property fmtid="{D5CDD505-2E9C-101B-9397-08002B2CF9AE}" pid="148" name="FSC#COOELAK@1.1001:ProcessResponsible">
    <vt:lpwstr/>
  </property>
  <property fmtid="{D5CDD505-2E9C-101B-9397-08002B2CF9AE}" pid="149" name="FSC#COOELAK@1.1001:ProcessResponsiblePhone">
    <vt:lpwstr/>
  </property>
  <property fmtid="{D5CDD505-2E9C-101B-9397-08002B2CF9AE}" pid="150" name="FSC#COOELAK@1.1001:ProcessResponsibleMail">
    <vt:lpwstr/>
  </property>
  <property fmtid="{D5CDD505-2E9C-101B-9397-08002B2CF9AE}" pid="151" name="FSC#COOELAK@1.1001:ProcessResponsibleFax">
    <vt:lpwstr/>
  </property>
  <property fmtid="{D5CDD505-2E9C-101B-9397-08002B2CF9AE}" pid="152" name="FSC#COOELAK@1.1001:ApproverFirstName">
    <vt:lpwstr/>
  </property>
  <property fmtid="{D5CDD505-2E9C-101B-9397-08002B2CF9AE}" pid="153" name="FSC#COOELAK@1.1001:ApproverSurName">
    <vt:lpwstr/>
  </property>
  <property fmtid="{D5CDD505-2E9C-101B-9397-08002B2CF9AE}" pid="154" name="FSC#COOELAK@1.1001:ApproverTitle">
    <vt:lpwstr/>
  </property>
  <property fmtid="{D5CDD505-2E9C-101B-9397-08002B2CF9AE}" pid="155" name="FSC#COOELAK@1.1001:ExternalDate">
    <vt:lpwstr/>
  </property>
  <property fmtid="{D5CDD505-2E9C-101B-9397-08002B2CF9AE}" pid="156" name="FSC#COOELAK@1.1001:SettlementApprovedAt">
    <vt:lpwstr/>
  </property>
  <property fmtid="{D5CDD505-2E9C-101B-9397-08002B2CF9AE}" pid="157" name="FSC#COOELAK@1.1001:BaseNumber">
    <vt:lpwstr/>
  </property>
  <property fmtid="{D5CDD505-2E9C-101B-9397-08002B2CF9AE}" pid="158" name="FSC#COOELAK@1.1001:CurrentUserRolePos">
    <vt:lpwstr>Sachbearbeitung</vt:lpwstr>
  </property>
  <property fmtid="{D5CDD505-2E9C-101B-9397-08002B2CF9AE}" pid="159" name="FSC#COOELAK@1.1001:CurrentUserEmail">
    <vt:lpwstr>Petra.Haase@stmb.bayern.de</vt:lpwstr>
  </property>
  <property fmtid="{D5CDD505-2E9C-101B-9397-08002B2CF9AE}" pid="160" name="FSC#ELAKGOV@1.1001:PersonalSubjGender">
    <vt:lpwstr/>
  </property>
  <property fmtid="{D5CDD505-2E9C-101B-9397-08002B2CF9AE}" pid="161" name="FSC#ELAKGOV@1.1001:PersonalSubjFirstName">
    <vt:lpwstr/>
  </property>
  <property fmtid="{D5CDD505-2E9C-101B-9397-08002B2CF9AE}" pid="162" name="FSC#ELAKGOV@1.1001:PersonalSubjSurName">
    <vt:lpwstr/>
  </property>
  <property fmtid="{D5CDD505-2E9C-101B-9397-08002B2CF9AE}" pid="163" name="FSC#ELAKGOV@1.1001:PersonalSubjSalutation">
    <vt:lpwstr/>
  </property>
  <property fmtid="{D5CDD505-2E9C-101B-9397-08002B2CF9AE}" pid="164" name="FSC#ELAKGOV@1.1001:PersonalSubjAddress">
    <vt:lpwstr/>
  </property>
  <property fmtid="{D5CDD505-2E9C-101B-9397-08002B2CF9AE}" pid="165" name="FSC#ATSTATECFG@1.1001:Office">
    <vt:lpwstr/>
  </property>
  <property fmtid="{D5CDD505-2E9C-101B-9397-08002B2CF9AE}" pid="166" name="FSC#ATSTATECFG@1.1001:Agent">
    <vt:lpwstr/>
  </property>
  <property fmtid="{D5CDD505-2E9C-101B-9397-08002B2CF9AE}" pid="167" name="FSC#ATSTATECFG@1.1001:AgentPhone">
    <vt:lpwstr/>
  </property>
  <property fmtid="{D5CDD505-2E9C-101B-9397-08002B2CF9AE}" pid="168" name="FSC#ATSTATECFG@1.1001:DepartmentFax">
    <vt:lpwstr/>
  </property>
  <property fmtid="{D5CDD505-2E9C-101B-9397-08002B2CF9AE}" pid="169" name="FSC#ATSTATECFG@1.1001:DepartmentEmail">
    <vt:lpwstr/>
  </property>
  <property fmtid="{D5CDD505-2E9C-101B-9397-08002B2CF9AE}" pid="170" name="FSC#ATSTATECFG@1.1001:SubfileDate">
    <vt:lpwstr/>
  </property>
  <property fmtid="{D5CDD505-2E9C-101B-9397-08002B2CF9AE}" pid="171" name="FSC#ATSTATECFG@1.1001:SubfileSubject">
    <vt:lpwstr/>
  </property>
  <property fmtid="{D5CDD505-2E9C-101B-9397-08002B2CF9AE}" pid="172" name="FSC#ATSTATECFG@1.1001:DepartmentZipCode">
    <vt:lpwstr/>
  </property>
  <property fmtid="{D5CDD505-2E9C-101B-9397-08002B2CF9AE}" pid="173" name="FSC#ATSTATECFG@1.1001:DepartmentCountry">
    <vt:lpwstr/>
  </property>
  <property fmtid="{D5CDD505-2E9C-101B-9397-08002B2CF9AE}" pid="174" name="FSC#ATSTATECFG@1.1001:DepartmentCity">
    <vt:lpwstr/>
  </property>
  <property fmtid="{D5CDD505-2E9C-101B-9397-08002B2CF9AE}" pid="175" name="FSC#ATSTATECFG@1.1001:DepartmentStreet">
    <vt:lpwstr/>
  </property>
  <property fmtid="{D5CDD505-2E9C-101B-9397-08002B2CF9AE}" pid="176" name="FSC#CCAPRECONFIGG@15.1001:DepartmentON">
    <vt:lpwstr/>
  </property>
  <property fmtid="{D5CDD505-2E9C-101B-9397-08002B2CF9AE}" pid="177" name="FSC#CCAPRECONFIGG@15.1001:DepartmentWebsite">
    <vt:lpwstr/>
  </property>
  <property fmtid="{D5CDD505-2E9C-101B-9397-08002B2CF9AE}" pid="178" name="FSC#ATSTATECFG@1.1001:DepartmentDVR">
    <vt:lpwstr/>
  </property>
  <property fmtid="{D5CDD505-2E9C-101B-9397-08002B2CF9AE}" pid="179" name="FSC#ATSTATECFG@1.1001:DepartmentUID">
    <vt:lpwstr/>
  </property>
  <property fmtid="{D5CDD505-2E9C-101B-9397-08002B2CF9AE}" pid="180" name="FSC#ATSTATECFG@1.1001:SubfileReference">
    <vt:lpwstr/>
  </property>
  <property fmtid="{D5CDD505-2E9C-101B-9397-08002B2CF9AE}" pid="181" name="FSC#ATSTATECFG@1.1001:Clause">
    <vt:lpwstr/>
  </property>
  <property fmtid="{D5CDD505-2E9C-101B-9397-08002B2CF9AE}" pid="182" name="FSC#ATSTATECFG@1.1001:ApprovedSignature">
    <vt:lpwstr/>
  </property>
  <property fmtid="{D5CDD505-2E9C-101B-9397-08002B2CF9AE}" pid="183" name="FSC#ATSTATECFG@1.1001:BankAccount">
    <vt:lpwstr/>
  </property>
  <property fmtid="{D5CDD505-2E9C-101B-9397-08002B2CF9AE}" pid="184" name="FSC#ATSTATECFG@1.1001:BankAccountOwner">
    <vt:lpwstr/>
  </property>
  <property fmtid="{D5CDD505-2E9C-101B-9397-08002B2CF9AE}" pid="185" name="FSC#ATSTATECFG@1.1001:BankInstitute">
    <vt:lpwstr/>
  </property>
  <property fmtid="{D5CDD505-2E9C-101B-9397-08002B2CF9AE}" pid="186" name="FSC#ATSTATECFG@1.1001:BankAccountID">
    <vt:lpwstr/>
  </property>
  <property fmtid="{D5CDD505-2E9C-101B-9397-08002B2CF9AE}" pid="187" name="FSC#ATSTATECFG@1.1001:BankAccountIBAN">
    <vt:lpwstr/>
  </property>
  <property fmtid="{D5CDD505-2E9C-101B-9397-08002B2CF9AE}" pid="188" name="FSC#ATSTATECFG@1.1001:BankAccountBIC">
    <vt:lpwstr/>
  </property>
  <property fmtid="{D5CDD505-2E9C-101B-9397-08002B2CF9AE}" pid="189" name="FSC#ATSTATECFG@1.1001:BankName">
    <vt:lpwstr/>
  </property>
  <property fmtid="{D5CDD505-2E9C-101B-9397-08002B2CF9AE}" pid="190" name="FSC#COOELAK@1.1001:ObjectAddressees">
    <vt:lpwstr/>
  </property>
  <property fmtid="{D5CDD505-2E9C-101B-9397-08002B2CF9AE}" pid="191" name="FSC#COOELAK@1.1001:replyreference">
    <vt:lpwstr/>
  </property>
  <property fmtid="{D5CDD505-2E9C-101B-9397-08002B2CF9AE}" pid="192" name="FSC#COOELAK@1.1001:OfficeHours">
    <vt:lpwstr/>
  </property>
  <property fmtid="{D5CDD505-2E9C-101B-9397-08002B2CF9AE}" pid="193" name="FSC#COOELAK@1.1001:FileRefOULong">
    <vt:lpwstr/>
  </property>
  <property fmtid="{D5CDD505-2E9C-101B-9397-08002B2CF9AE}" pid="194" name="FSC#FSCGOVDE@1.1001:FileRefOUEmail">
    <vt:lpwstr/>
  </property>
  <property fmtid="{D5CDD505-2E9C-101B-9397-08002B2CF9AE}" pid="195" name="FSC#FSCGOVDE@1.1001:ProcedureReference">
    <vt:lpwstr/>
  </property>
  <property fmtid="{D5CDD505-2E9C-101B-9397-08002B2CF9AE}" pid="196" name="FSC#FSCGOVDE@1.1001:FileSubject">
    <vt:lpwstr/>
  </property>
  <property fmtid="{D5CDD505-2E9C-101B-9397-08002B2CF9AE}" pid="197" name="FSC#FSCGOVDE@1.1001:ProcedureSubject">
    <vt:lpwstr/>
  </property>
  <property fmtid="{D5CDD505-2E9C-101B-9397-08002B2CF9AE}" pid="198" name="FSC#FSCGOVDE@1.1001:SignFinalVersionBy">
    <vt:lpwstr/>
  </property>
  <property fmtid="{D5CDD505-2E9C-101B-9397-08002B2CF9AE}" pid="199" name="FSC#FSCGOVDE@1.1001:SignFinalVersionAt">
    <vt:lpwstr/>
  </property>
  <property fmtid="{D5CDD505-2E9C-101B-9397-08002B2CF9AE}" pid="200" name="FSC#FSCGOVDE@1.1001:ProcedureRefBarCode">
    <vt:lpwstr/>
  </property>
  <property fmtid="{D5CDD505-2E9C-101B-9397-08002B2CF9AE}" pid="201" name="FSC#FSCGOVDE@1.1001:FileAddSubj">
    <vt:lpwstr/>
  </property>
  <property fmtid="{D5CDD505-2E9C-101B-9397-08002B2CF9AE}" pid="202" name="FSC#FSCGOVDE@1.1001:DocumentSubj">
    <vt:lpwstr/>
  </property>
  <property fmtid="{D5CDD505-2E9C-101B-9397-08002B2CF9AE}" pid="203" name="FSC#FSCGOVDE@1.1001:FileRel">
    <vt:lpwstr/>
  </property>
  <property fmtid="{D5CDD505-2E9C-101B-9397-08002B2CF9AE}" pid="204" name="FSC#DEPRECONFIG@15.1001:DocumentTitle">
    <vt:lpwstr/>
  </property>
  <property fmtid="{D5CDD505-2E9C-101B-9397-08002B2CF9AE}" pid="205" name="FSC#DEPRECONFIG@15.1001:ProcedureTitle">
    <vt:lpwstr/>
  </property>
  <property fmtid="{D5CDD505-2E9C-101B-9397-08002B2CF9AE}" pid="206" name="FSC#DEPRECONFIG@15.1001:AuthorTitle">
    <vt:lpwstr/>
  </property>
  <property fmtid="{D5CDD505-2E9C-101B-9397-08002B2CF9AE}" pid="207" name="FSC#DEPRECONFIG@15.1001:AuthorSalution">
    <vt:lpwstr>Frau</vt:lpwstr>
  </property>
  <property fmtid="{D5CDD505-2E9C-101B-9397-08002B2CF9AE}" pid="208" name="FSC#DEPRECONFIG@15.1001:AuthorName">
    <vt:lpwstr>Petra Haase</vt:lpwstr>
  </property>
  <property fmtid="{D5CDD505-2E9C-101B-9397-08002B2CF9AE}" pid="209" name="FSC#DEPRECONFIG@15.1001:AuthorMail">
    <vt:lpwstr>Petra.Haase@stmb.bayern.de</vt:lpwstr>
  </property>
  <property fmtid="{D5CDD505-2E9C-101B-9397-08002B2CF9AE}" pid="210" name="FSC#DEPRECONFIG@15.1001:AuthorTelephone">
    <vt:lpwstr>(089) 2192 3618</vt:lpwstr>
  </property>
  <property fmtid="{D5CDD505-2E9C-101B-9397-08002B2CF9AE}" pid="211" name="FSC#DEPRECONFIG@15.1001:AuthorFax">
    <vt:lpwstr>(089) 2192 1 3618</vt:lpwstr>
  </property>
  <property fmtid="{D5CDD505-2E9C-101B-9397-08002B2CF9AE}" pid="212" name="FSC#DEPRECONFIG@15.1001:AuthorOE">
    <vt:lpwstr>StMB-33 (Wohnungswirtschaft)</vt:lpwstr>
  </property>
  <property fmtid="{D5CDD505-2E9C-101B-9397-08002B2CF9AE}" pid="213" name="FSC#COOSYSTEM@1.1:Container">
    <vt:lpwstr>COO.4001.113.8.11367348</vt:lpwstr>
  </property>
  <property fmtid="{D5CDD505-2E9C-101B-9397-08002B2CF9AE}" pid="214" name="FSC#FSCFOLIO@1.1001:docpropproject">
    <vt:lpwstr/>
  </property>
  <property fmtid="{D5CDD505-2E9C-101B-9397-08002B2CF9AE}" pid="215" name="FSC$NOPARSEFILE">
    <vt:bool>true</vt:bool>
  </property>
  <property fmtid="{D5CDD505-2E9C-101B-9397-08002B2CF9AE}" pid="216" name="MSIP_Label_0f2086b0-ad65-40ac-b9ed-be54ee366566_Enabled">
    <vt:lpwstr>true</vt:lpwstr>
  </property>
  <property fmtid="{D5CDD505-2E9C-101B-9397-08002B2CF9AE}" pid="217" name="MSIP_Label_0f2086b0-ad65-40ac-b9ed-be54ee366566_SetDate">
    <vt:lpwstr>2026-07-20T09:48:32Z</vt:lpwstr>
  </property>
  <property fmtid="{D5CDD505-2E9C-101B-9397-08002B2CF9AE}" pid="218" name="MSIP_Label_0f2086b0-ad65-40ac-b9ed-be54ee366566_Method">
    <vt:lpwstr>Standard</vt:lpwstr>
  </property>
  <property fmtid="{D5CDD505-2E9C-101B-9397-08002B2CF9AE}" pid="219" name="MSIP_Label_0f2086b0-ad65-40ac-b9ed-be54ee366566_Name">
    <vt:lpwstr>S3 (Standard - Default)</vt:lpwstr>
  </property>
  <property fmtid="{D5CDD505-2E9C-101B-9397-08002B2CF9AE}" pid="220" name="MSIP_Label_0f2086b0-ad65-40ac-b9ed-be54ee366566_SiteId">
    <vt:lpwstr>f92e123c-e069-4deb-b94e-2f58885f167b</vt:lpwstr>
  </property>
  <property fmtid="{D5CDD505-2E9C-101B-9397-08002B2CF9AE}" pid="221" name="MSIP_Label_0f2086b0-ad65-40ac-b9ed-be54ee366566_ActionId">
    <vt:lpwstr>77090cb8-88f6-4690-9c06-6a01d2ac17e9</vt:lpwstr>
  </property>
  <property fmtid="{D5CDD505-2E9C-101B-9397-08002B2CF9AE}" pid="222" name="MSIP_Label_0f2086b0-ad65-40ac-b9ed-be54ee366566_ContentBits">
    <vt:lpwstr>0</vt:lpwstr>
  </property>
  <property fmtid="{D5CDD505-2E9C-101B-9397-08002B2CF9AE}" pid="223" name="MSIP_Label_0f2086b0-ad65-40ac-b9ed-be54ee366566_Tag">
    <vt:lpwstr>10, 3, 0, 1</vt:lpwstr>
  </property>
</Properties>
</file>